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VMS, VKS, Memoriav, Porta Culture, Kimnet/"/>
    </mc:Choice>
  </mc:AlternateContent>
  <xr:revisionPtr revIDLastSave="1" documentId="8_{759A0B60-5B80-4A18-8D80-DC8BD2B19BC3}" xr6:coauthVersionLast="47" xr6:coauthVersionMax="47" xr10:uidLastSave="{5CA40D2B-4192-45F8-AD81-25C9171D3AC6}"/>
  <workbookProtection workbookAlgorithmName="SHA-512" workbookHashValue="eu413n2YztUrGaNZ211C7PvwA/dImnlYEUvUr0cmfZ8sv5uHKMkMwscXN69bMCFmreEZP9Dp6v3obJGsuuvT1g==" workbookSaltValue="OlUS4QuTaUkZfeHpeCvezw==" workbookSpinCount="100000" lockStructure="1"/>
  <bookViews>
    <workbookView xWindow="28680" yWindow="-120" windowWidth="29040" windowHeight="17520" xr2:uid="{8D1CB1B2-682B-491A-89A9-051E87487F94}"/>
  </bookViews>
  <sheets>
    <sheet name="GT14 - Nutzungsmeldung" sheetId="7" r:id="rId1"/>
    <sheet name="don't touch" sheetId="3" state="hidden" r:id="rId2"/>
  </sheets>
  <definedNames>
    <definedName name="_xlnm.Print_Area" localSheetId="0">'GT14 - Nutzungsmeldung'!$A$1:$L$40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7" l="1"/>
  <c r="F29" i="7" l="1"/>
  <c r="C25" i="3" l="1"/>
  <c r="D25" i="3" s="1"/>
  <c r="G17" i="3" s="1"/>
  <c r="C24" i="3"/>
  <c r="F16" i="3" s="1"/>
  <c r="C23" i="3"/>
  <c r="D23" i="3" s="1"/>
  <c r="B25" i="3"/>
  <c r="B24" i="3"/>
  <c r="B23" i="3"/>
  <c r="E15" i="3" s="1"/>
  <c r="C22" i="3"/>
  <c r="F14" i="3" s="1"/>
  <c r="B22" i="3"/>
  <c r="E14" i="3" s="1"/>
  <c r="D22" i="3" l="1"/>
  <c r="G14" i="3" s="1"/>
  <c r="E25" i="3"/>
  <c r="H17" i="3" s="1"/>
  <c r="G15" i="3"/>
  <c r="E23" i="3"/>
  <c r="H15" i="3" s="1"/>
  <c r="E16" i="3"/>
  <c r="E17" i="3"/>
  <c r="F15" i="3"/>
  <c r="D24" i="3"/>
  <c r="G16" i="3" s="1"/>
  <c r="F17" i="3"/>
  <c r="E22" i="3" l="1"/>
  <c r="H14" i="3" s="1"/>
  <c r="E24" i="3"/>
  <c r="H16" i="3" s="1"/>
</calcChain>
</file>

<file path=xl/sharedStrings.xml><?xml version="1.0" encoding="utf-8"?>
<sst xmlns="http://schemas.openxmlformats.org/spreadsheetml/2006/main" count="79" uniqueCount="69">
  <si>
    <t>GT14 - Nutzungsmeldung</t>
  </si>
  <si>
    <t xml:space="preserve">Richtet sich an: </t>
  </si>
  <si>
    <t>Pflicht:</t>
  </si>
  <si>
    <t>Füllen Sie nun bitte das Formular schrittweise aus</t>
  </si>
  <si>
    <t>Instruktionen</t>
  </si>
  <si>
    <t>Welches Video-Gesamtvolumen (in Minuten) machten Sie im vergangenen Jahr zugänglich</t>
  </si>
  <si>
    <t>Total</t>
  </si>
  <si>
    <t xml:space="preserve"> WENN(B1&lt;70;70;WENN(B1&lt;100;100;""))</t>
  </si>
  <si>
    <t>Bitte beachten Sie :</t>
  </si>
  <si>
    <t>Name Institution</t>
  </si>
  <si>
    <t>Kontaktperson:</t>
  </si>
  <si>
    <t>Tel.-Nummer:</t>
  </si>
  <si>
    <t>Adresszusatz</t>
  </si>
  <si>
    <t>E-Mail:</t>
  </si>
  <si>
    <t>PLZ</t>
  </si>
  <si>
    <t>Ausgefüllt von:</t>
  </si>
  <si>
    <t>Ort</t>
  </si>
  <si>
    <t>Datum:</t>
  </si>
  <si>
    <t xml:space="preserve">Welchem Verband/ Institution sind Sie angeschlossen? </t>
  </si>
  <si>
    <t>Bitte wählen (Drop-down-Liste)</t>
  </si>
  <si>
    <r>
      <rPr>
        <b/>
        <sz val="11"/>
        <color theme="1"/>
        <rFont val="Arial Narrow"/>
        <family val="2"/>
      </rPr>
      <t>TVOD (Miete):</t>
    </r>
    <r>
      <rPr>
        <sz val="11"/>
        <color theme="1"/>
        <rFont val="Arial Narrow"/>
        <family val="2"/>
      </rPr>
      <t xml:space="preserve"> Beim Transactional Video on Demand („TVOD“) </t>
    </r>
    <r>
      <rPr>
        <sz val="11"/>
        <color rgb="FFFF0000"/>
        <rFont val="Arial Narrow"/>
        <family val="2"/>
      </rPr>
      <t>bezahlt der Schweizer Endabnehmer</t>
    </r>
    <r>
      <rPr>
        <sz val="11"/>
        <color theme="1"/>
        <rFont val="Arial Narrow"/>
        <family val="2"/>
      </rPr>
      <t xml:space="preserve"> oder ein Intermediär dem Nutzer</t>
    </r>
    <r>
      <rPr>
        <sz val="11"/>
        <color rgb="FFFF0000"/>
        <rFont val="Arial Narrow"/>
        <family val="2"/>
      </rPr>
      <t xml:space="preserve"> ein bestimmtes einmaliges Entgelt</t>
    </r>
    <r>
      <rPr>
        <sz val="11"/>
        <color theme="1"/>
        <rFont val="Arial Narrow"/>
        <family val="2"/>
      </rPr>
      <t>, damit der Nutzer dem Endabnehmer während einer durch den Nutzer beschränkten Zeitdauer ein bestimmtes audiovisuelles Werk zugänglich macht.</t>
    </r>
  </si>
  <si>
    <r>
      <rPr>
        <b/>
        <sz val="11"/>
        <color theme="1"/>
        <rFont val="Arial Narrow"/>
        <family val="2"/>
      </rPr>
      <t>EST (Kauf)</t>
    </r>
    <r>
      <rPr>
        <sz val="11"/>
        <color theme="1"/>
        <rFont val="Arial Narrow"/>
        <family val="2"/>
      </rPr>
      <t xml:space="preserve">: Beim Electronic Sell Through („EST“) </t>
    </r>
    <r>
      <rPr>
        <sz val="11"/>
        <color rgb="FFFF0000"/>
        <rFont val="Arial Narrow"/>
        <family val="2"/>
      </rPr>
      <t>bezahlt der Schweizer Endabnehmer</t>
    </r>
    <r>
      <rPr>
        <sz val="11"/>
        <color theme="1"/>
        <rFont val="Arial Narrow"/>
        <family val="2"/>
      </rPr>
      <t xml:space="preserve"> oder ein Intermediär dem Nutzer </t>
    </r>
    <r>
      <rPr>
        <sz val="11"/>
        <color rgb="FFFF0000"/>
        <rFont val="Arial Narrow"/>
        <family val="2"/>
      </rPr>
      <t>ein bestimmtes einmaliges Entgelt</t>
    </r>
    <r>
      <rPr>
        <sz val="11"/>
        <color theme="1"/>
        <rFont val="Arial Narrow"/>
        <family val="2"/>
      </rPr>
      <t>, damit der Nutzer dem Schweizer Endabnehmer ein bestimmtes audiovisuelles Werk so zugänglich macht, dass er es herunterladen und ohne durch den Nutzer beschränkte Zeitdauer konsumieren kann.</t>
    </r>
  </si>
  <si>
    <r>
      <rPr>
        <b/>
        <sz val="11"/>
        <color theme="1"/>
        <rFont val="Arial Narrow"/>
        <family val="2"/>
      </rPr>
      <t>SVOD (im Abonnement):</t>
    </r>
    <r>
      <rPr>
        <sz val="11"/>
        <color theme="1"/>
        <rFont val="Arial Narrow"/>
        <family val="2"/>
      </rPr>
      <t xml:space="preserve"> Beim Subscription Video on Demand („SVOD“) </t>
    </r>
    <r>
      <rPr>
        <sz val="11"/>
        <color rgb="FFFF0000"/>
        <rFont val="Arial Narrow"/>
        <family val="2"/>
      </rPr>
      <t>bezahlt der Schweizer Endabnehmer</t>
    </r>
    <r>
      <rPr>
        <sz val="11"/>
        <color theme="1"/>
        <rFont val="Arial Narrow"/>
        <family val="2"/>
      </rPr>
      <t xml:space="preserve"> (hier: der „Abonnent“) oder ein Intermediär dem Nutzer </t>
    </r>
    <r>
      <rPr>
        <sz val="11"/>
        <color rgb="FFFF0000"/>
        <rFont val="Arial Narrow"/>
        <family val="2"/>
      </rPr>
      <t>periodisch ein Entgelt (Abonnementsgebühr)</t>
    </r>
    <r>
      <rPr>
        <sz val="11"/>
        <color theme="1"/>
        <rFont val="Arial Narrow"/>
        <family val="2"/>
      </rPr>
      <t>, damit der Nutzer dem Schweizer Endabnehmer während der Dauer des Abonnements eine Mehrzahl audiovisueller Werke zugänglich macht. Der Qualifikation eines Angebots als SVOD steht nicht entgegen, dass der Nutzer seinen Abonnenten die Bezahlung des Entgelts zuweilen erlässt (zum Beispiel im Zusammenhang mit Einstiegs-, Promotions- oder Treueangeboten).</t>
    </r>
  </si>
  <si>
    <r>
      <rPr>
        <b/>
        <sz val="11"/>
        <color theme="1"/>
        <rFont val="Arial Narrow"/>
        <family val="2"/>
      </rPr>
      <t>AVOD (freier Zugang mit Werbung):</t>
    </r>
    <r>
      <rPr>
        <sz val="11"/>
        <color theme="1"/>
        <rFont val="Arial Narrow"/>
        <family val="2"/>
      </rPr>
      <t xml:space="preserve"> Beim Advertising-based Video on Demand („AVOD“) macht der Nutzer Schweizer Endabnehmern audiovisuelle Werke zugänglich. Der Nutzer finanziert sein AVOD-Angebot primär über Werbeeinnahmen. Der Schweizer Endabnehmer kann die zugänglich gemachten Werke in der Regel kostenlos konsumieren.</t>
    </r>
  </si>
  <si>
    <r>
      <rPr>
        <b/>
        <sz val="11"/>
        <color theme="1"/>
        <rFont val="Arial Narrow"/>
        <family val="2"/>
      </rPr>
      <t>FVOD (freier Zugang):</t>
    </r>
    <r>
      <rPr>
        <sz val="11"/>
        <color theme="1"/>
        <rFont val="Arial Narrow"/>
        <family val="2"/>
      </rPr>
      <t xml:space="preserve"> Beim Free Video on Demand („FVOD“) macht der Nutzer Schweizer Endabnehmern audiovisuelle Werke zugänglich. In Abgrenzung zum AVOD finanziert der Nutzer sein Angebot nicht über Werbeeinnahmen, sondern anderweitig (z.B. über Gebühren [etwa Rundfunkgebühren bzw. Rundfunkbeiträge], Subventionen, Spenden oder gleichartige Zuwendungen). Die Schweizer Endabnehmer können die zugänglich gemachten Werke kostenlos bzw. im Falle von durch öffentlich-rechtliche Gebühren finanzierten Angeboten ohne zusätzlich zu den bereits bezahlten öffentlich-rechtlichen Gebühren hinzukommende Entgelte konsumieren.</t>
    </r>
  </si>
  <si>
    <r>
      <t xml:space="preserve">Bitte ordentliche Nutzungsmeldung ausfüllen: "U35E0522.xlsx" zu finden auch unter: https://ssa.ch/de/werke-nutzen/gemeinsame-tarife/ &gt;&gt;&gt; </t>
    </r>
    <r>
      <rPr>
        <sz val="11"/>
        <color rgb="FF0000FF"/>
        <rFont val="Arial Narrow"/>
        <family val="2"/>
      </rPr>
      <t>Formular Nutzungsmeldungen: Gemeinsamer Tarif 14</t>
    </r>
  </si>
  <si>
    <t>de</t>
  </si>
  <si>
    <t>à</t>
  </si>
  <si>
    <t>argument</t>
  </si>
  <si>
    <t>argument 2</t>
  </si>
  <si>
    <t>argument 3</t>
  </si>
  <si>
    <t>argument 4</t>
  </si>
  <si>
    <t>argument 5</t>
  </si>
  <si>
    <t>argument 6</t>
  </si>
  <si>
    <t>Bitte Minutenanzahl in Schritt 3 angeben</t>
  </si>
  <si>
    <t>-</t>
  </si>
  <si>
    <t>eine Jahrespauschale von CHF 50.-/Jahr</t>
  </si>
  <si>
    <t>von der Meldepflicht des Meldejahrs befreit</t>
  </si>
  <si>
    <t>eine Jahrespauschale von CHF 200.-/Jahr</t>
  </si>
  <si>
    <t>eine Jahrespauschale von CHF 400.-/Jahr</t>
  </si>
  <si>
    <t>eine Jahrespauschale von CHF 500.-/Jahr</t>
  </si>
  <si>
    <t>dès</t>
  </si>
  <si>
    <t>den Minutenansatz vom XXX, nach Tarifziffer 37</t>
  </si>
  <si>
    <t>Forfait</t>
  </si>
  <si>
    <t>DA</t>
  </si>
  <si>
    <t>DV</t>
  </si>
  <si>
    <t xml:space="preserve">MWST. </t>
  </si>
  <si>
    <t>VMS (Verband der Museen der Schweiz)</t>
  </si>
  <si>
    <t>VSK (Vereinigung Schweizer Kunstmuseen)</t>
  </si>
  <si>
    <t>Memoriav</t>
  </si>
  <si>
    <t>Diese Nutzungsmeldung betrifft das Nutzungsjahr</t>
  </si>
  <si>
    <t>Bitte VOD-Typ in Schritt 1 angeben</t>
  </si>
  <si>
    <t>Bitte Video-Gesamtvolumen in Schritt 2 angeben</t>
  </si>
  <si>
    <t>Name</t>
  </si>
  <si>
    <t>Datum</t>
  </si>
  <si>
    <r>
      <t xml:space="preserve">Unterschrift </t>
    </r>
    <r>
      <rPr>
        <sz val="11"/>
        <color theme="1"/>
        <rFont val="Arial Narrow"/>
        <family val="2"/>
      </rPr>
      <t>(bitte unterschreiben)</t>
    </r>
  </si>
  <si>
    <t xml:space="preserve">Die SSA behält sich vor, Stichproben vorzunehmen und für solche Stichproben detaillierte Nutzungsmeldungen zu verlangen, welche die aufgeforderten Institutionen innerhalb der gesetzten Frist der SSA zuzustellen haben. Sollten durchgeführte Stichproben Unregelmässigkeiten aufzeigen, haben die betroffenen Institutionen innert von der SSA gesetzten Frist ebenfalls detaillierte Nutzungsmeldungen nachzureichen.
</t>
  </si>
  <si>
    <t xml:space="preserve">Wir verweisen noch ausdrücklich darauf, dass der GT14 nur einen Vergütungsanspruch regelt, durch dessen Bezahlung von den Verwertungsgesellschaften den Institutionen nicht eine Lizenz für die betroffenen Nutzungen gewährt wird. Die Vergütung unter GT14 erfolgt unbeschadet von der Pflicht der Gedächtnisinstitutionen, Lizenzen einzuholen und/oder Vergütungen zu zahlen unter folgenden Instrumenten:
   - GT11 / Verträge (für Sendeunternehmen)
   - GT13
   - Einzellizenzen
   - Erweiterte Kollektivlizenz Art. 43a, URG.
</t>
  </si>
  <si>
    <t>Ihre Referenznummer für d. Rechnungsstellung</t>
  </si>
  <si>
    <t>Strasse</t>
  </si>
  <si>
    <t>Hausnummer</t>
  </si>
  <si>
    <t>Postfach</t>
  </si>
  <si>
    <t xml:space="preserve">Bitte die ordentliche Nutzungsmeldung ausfüllen: "U35E0123.xlsx" zu finden auch unter: https://ssa.ch/de/werke-nutzen/gemeinsame-tarife/ &gt;&gt;&gt; Formular Nutzungsmeldungen: Gemeinsamer Tarif 14 </t>
  </si>
  <si>
    <t>Welchen Video-on-Demand-Typ bieten Sie an?</t>
  </si>
  <si>
    <t>Funktion:</t>
  </si>
  <si>
    <t>Porta Cultura &amp; Partnerinstitutionen</t>
  </si>
  <si>
    <t>Kimnet.ch &amp; Partnerinstitutionen</t>
  </si>
  <si>
    <r>
      <t>Die Institutionen müssen der SSA jährlich d</t>
    </r>
    <r>
      <rPr>
        <b/>
        <sz val="11"/>
        <color theme="1"/>
        <rFont val="Arial Narrow"/>
        <family val="2"/>
      </rPr>
      <t>as Gesamtvolumen der im Vorjahr zugänglich gemachten audiovisuellen Werke unaufgefordert und vor dem 30. April melden</t>
    </r>
    <r>
      <rPr>
        <sz val="11"/>
        <color theme="1"/>
        <rFont val="Arial Narrow"/>
        <family val="2"/>
      </rPr>
      <t xml:space="preserve">.
Bitte ausgefüllte Nutzungsmeldung unterschrieben an: </t>
    </r>
    <r>
      <rPr>
        <b/>
        <sz val="11"/>
        <color rgb="FF0000FF"/>
        <rFont val="Arial Narrow"/>
        <family val="2"/>
      </rPr>
      <t>vod@ssa.ch</t>
    </r>
    <r>
      <rPr>
        <sz val="11"/>
        <color theme="1"/>
        <rFont val="Arial Narrow"/>
        <family val="2"/>
      </rPr>
      <t xml:space="preserve"> senden.</t>
    </r>
  </si>
  <si>
    <r>
      <t xml:space="preserve">Institutionen, welche </t>
    </r>
    <r>
      <rPr>
        <b/>
        <sz val="11"/>
        <color theme="1"/>
        <rFont val="Arial Narrow"/>
        <family val="2"/>
      </rPr>
      <t>Mitglieder von VMS</t>
    </r>
    <r>
      <rPr>
        <sz val="11"/>
        <color theme="1"/>
        <rFont val="Arial Narrow"/>
        <family val="2"/>
      </rPr>
      <t xml:space="preserve"> (Verband der Museen der Schweiz) oder</t>
    </r>
    <r>
      <rPr>
        <b/>
        <sz val="11"/>
        <color theme="1"/>
        <rFont val="Arial Narrow"/>
        <family val="2"/>
      </rPr>
      <t xml:space="preserve"> VSK</t>
    </r>
    <r>
      <rPr>
        <sz val="11"/>
        <color theme="1"/>
        <rFont val="Arial Narrow"/>
        <family val="2"/>
      </rPr>
      <t xml:space="preserve"> (Vereinigung Schweizer Kunstmuseen) sind, sowie </t>
    </r>
    <r>
      <rPr>
        <b/>
        <sz val="11"/>
        <color theme="1"/>
        <rFont val="Arial Narrow"/>
        <family val="2"/>
      </rPr>
      <t xml:space="preserve">Memoriav angeschlossene Institutionen </t>
    </r>
    <r>
      <rPr>
        <sz val="11"/>
        <color theme="1"/>
        <rFont val="Arial Narrow"/>
        <family val="2"/>
      </rPr>
      <t xml:space="preserve">und </t>
    </r>
    <r>
      <rPr>
        <b/>
        <sz val="11"/>
        <color theme="1"/>
        <rFont val="Arial Narrow"/>
        <family val="2"/>
      </rPr>
      <t>weitere ausgewählte Kulturplattformen und ihre jeweiligen Partnerinstitutionen</t>
    </r>
    <r>
      <rPr>
        <sz val="11"/>
        <color theme="1"/>
        <rFont val="Arial Narrow"/>
        <family val="2"/>
      </rPr>
      <t xml:space="preserve">. 
</t>
    </r>
    <r>
      <rPr>
        <sz val="10"/>
        <color theme="1"/>
        <rFont val="Arial Narrow"/>
        <family val="2"/>
      </rPr>
      <t xml:space="preserve">
</t>
    </r>
    <r>
      <rPr>
        <i/>
        <sz val="10"/>
        <rFont val="Arial Narrow"/>
        <family val="2"/>
      </rPr>
      <t>Basis dieser vereinfachten Nutzungsmeldung ist die "Vereinbarung für Nutzungsmeldungen und Entschädigungen für Mitglieder von VMS und VSK, sowie für Memoriav angeschlossene Institutionen" vom 29.04.2025. Die Vereinbarung gilt von 2025 bis und mit 2027. Für die anderen Kulturgüterplattformen und ihre jeweiligen Partnerinstitutionen gelten deren jeweilige Vereinbarungen, die von 2024 bis und mit 2027 gültig sind. Die SRG SSR und deren Unternehmenseinheiten sind keine Institutionen, die dieser(n) Vereinbarung(en) unterstehen.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</si>
</sst>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Narrow"/>
      <family val="2"/>
    </font>
    <font>
      <sz val="11"/>
      <color rgb="FFFF0000"/>
      <name val="Arial Narrow"/>
      <family val="2"/>
    </font>
    <font>
      <b/>
      <sz val="11"/>
      <color theme="1"/>
      <name val="Arial Narrow"/>
      <family val="2"/>
    </font>
    <font>
      <b/>
      <sz val="22"/>
      <color theme="1"/>
      <name val="Arial Narrow"/>
      <family val="2"/>
    </font>
    <font>
      <sz val="11"/>
      <color rgb="FF0000FF"/>
      <name val="Arial Narrow"/>
      <family val="2"/>
    </font>
    <font>
      <sz val="11"/>
      <name val="Arial Narrow"/>
      <family val="2"/>
    </font>
    <font>
      <b/>
      <sz val="11"/>
      <color rgb="FFFF0000"/>
      <name val="Arial"/>
      <family val="2"/>
    </font>
    <font>
      <sz val="11"/>
      <color theme="1"/>
      <name val="Arial Narrow"/>
      <family val="2"/>
    </font>
    <font>
      <b/>
      <sz val="26"/>
      <color theme="0" tint="-0.499984740745262"/>
      <name val="Arial Narrow"/>
      <family val="2"/>
    </font>
    <font>
      <sz val="9"/>
      <name val="Arial"/>
      <family val="2"/>
    </font>
    <font>
      <sz val="8"/>
      <name val="Arial Narrow"/>
      <family val="2"/>
    </font>
    <font>
      <sz val="10"/>
      <color theme="1"/>
      <name val="Arial Unicode MS"/>
    </font>
    <font>
      <i/>
      <sz val="10"/>
      <color theme="1"/>
      <name val="Arial Narrow"/>
      <family val="2"/>
    </font>
    <font>
      <b/>
      <sz val="11"/>
      <color rgb="FF00B050"/>
      <name val="Arial Narrow"/>
      <family val="2"/>
    </font>
    <font>
      <b/>
      <sz val="11"/>
      <color rgb="FFFF0000"/>
      <name val="Arial Narrow"/>
      <family val="2"/>
    </font>
    <font>
      <b/>
      <sz val="11"/>
      <name val="Arial Narrow"/>
      <family val="2"/>
    </font>
    <font>
      <sz val="10"/>
      <name val="Arial"/>
      <family val="2"/>
    </font>
    <font>
      <sz val="10"/>
      <color theme="1"/>
      <name val="Arial Narrow"/>
      <family val="2"/>
    </font>
    <font>
      <i/>
      <sz val="10"/>
      <name val="Arial Narrow"/>
      <family val="2"/>
    </font>
    <font>
      <b/>
      <sz val="11"/>
      <color rgb="FF0000FF"/>
      <name val="Arial Narrow"/>
      <family val="2"/>
    </font>
  </fonts>
  <fills count="6">
    <fill>
      <patternFill patternType="none"/>
    </fill>
    <fill>
      <patternFill patternType="gray125"/>
    </fill>
    <fill>
      <patternFill patternType="solid">
        <fgColor theme="1"/>
        <bgColor indexed="64"/>
      </patternFill>
    </fill>
    <fill>
      <gradientFill degree="90">
        <stop position="0">
          <color theme="0"/>
        </stop>
        <stop position="1">
          <color rgb="FFCCFFFF"/>
        </stop>
      </gradientFill>
    </fill>
    <fill>
      <patternFill patternType="solid">
        <fgColor theme="7" tint="0.79998168889431442"/>
        <bgColor indexed="64"/>
      </patternFill>
    </fill>
    <fill>
      <gradientFill type="path" left="0.5" right="0.5" top="0.5" bottom="0.5">
        <stop position="0">
          <color theme="7" tint="0.59999389629810485"/>
        </stop>
        <stop position="1">
          <color theme="0" tint="-0.25098422193060094"/>
        </stop>
      </gradient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
      <left/>
      <right/>
      <top style="medium">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style="thin">
        <color rgb="FFFF0000"/>
      </right>
      <top/>
      <bottom/>
      <diagonal/>
    </border>
    <border>
      <left style="thin">
        <color rgb="FFFF0000"/>
      </left>
      <right style="thin">
        <color rgb="FFFF0000"/>
      </right>
      <top/>
      <bottom/>
      <diagonal/>
    </border>
    <border>
      <left style="thin">
        <color rgb="FFFF0000"/>
      </left>
      <right style="medium">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s>
  <cellStyleXfs count="2">
    <xf numFmtId="0" fontId="0" fillId="0" borderId="0"/>
    <xf numFmtId="9" fontId="7" fillId="0" borderId="0" applyFont="0" applyFill="0" applyBorder="0" applyAlignment="0" applyProtection="0"/>
  </cellStyleXfs>
  <cellXfs count="74">
    <xf numFmtId="0" fontId="0" fillId="0" borderId="0" xfId="0"/>
    <xf numFmtId="0" fontId="4" fillId="0" borderId="0" xfId="0" applyFont="1"/>
    <xf numFmtId="2" fontId="0" fillId="0" borderId="0" xfId="0" applyNumberFormat="1"/>
    <xf numFmtId="4" fontId="0" fillId="0" borderId="0" xfId="0" applyNumberFormat="1"/>
    <xf numFmtId="10" fontId="0" fillId="0" borderId="0" xfId="1" applyNumberFormat="1" applyFont="1" applyAlignment="1"/>
    <xf numFmtId="0" fontId="11" fillId="0" borderId="0" xfId="0" applyFont="1"/>
    <xf numFmtId="0" fontId="0" fillId="0" borderId="0" xfId="0" applyAlignment="1">
      <alignment horizontal="left" vertical="top"/>
    </xf>
    <xf numFmtId="0" fontId="14" fillId="0" borderId="0" xfId="0" applyFont="1" applyAlignment="1">
      <alignment horizontal="left" vertical="top" indent="3"/>
    </xf>
    <xf numFmtId="0" fontId="0" fillId="0" borderId="0" xfId="0" applyAlignment="1">
      <alignment horizontal="left" vertical="top" wrapText="1"/>
    </xf>
    <xf numFmtId="0" fontId="5" fillId="0" borderId="0" xfId="0" applyFont="1" applyAlignment="1">
      <alignment horizontal="left" vertical="top"/>
    </xf>
    <xf numFmtId="0" fontId="15" fillId="0" borderId="0" xfId="0" applyFont="1" applyAlignment="1">
      <alignment horizontal="left" vertical="top"/>
    </xf>
    <xf numFmtId="49" fontId="16" fillId="0" borderId="0" xfId="0" applyNumberFormat="1" applyFont="1" applyAlignment="1">
      <alignment horizontal="left" vertical="center" wrapText="1"/>
    </xf>
    <xf numFmtId="49" fontId="16" fillId="0" borderId="10" xfId="0" applyNumberFormat="1" applyFont="1" applyBorder="1" applyAlignment="1">
      <alignment horizontal="left" vertical="center" wrapText="1"/>
    </xf>
    <xf numFmtId="49" fontId="9" fillId="0" borderId="0" xfId="0" applyNumberFormat="1" applyFont="1" applyAlignment="1">
      <alignment vertical="top" wrapText="1"/>
    </xf>
    <xf numFmtId="0" fontId="5" fillId="0" borderId="0" xfId="0" applyFont="1" applyAlignment="1">
      <alignment horizontal="left" vertical="top" wrapText="1"/>
    </xf>
    <xf numFmtId="0" fontId="15" fillId="0" borderId="0" xfId="0" applyFont="1" applyAlignment="1">
      <alignment vertical="top"/>
    </xf>
    <xf numFmtId="0" fontId="0" fillId="0" borderId="0" xfId="0" applyAlignment="1">
      <alignment vertical="top" wrapText="1"/>
    </xf>
    <xf numFmtId="0" fontId="0" fillId="2" borderId="0" xfId="0" applyFill="1" applyAlignment="1">
      <alignment horizontal="left" vertical="top" wrapText="1"/>
    </xf>
    <xf numFmtId="0" fontId="8" fillId="5" borderId="0" xfId="0" applyFont="1" applyFill="1" applyAlignment="1">
      <alignment horizontal="center" vertical="center"/>
    </xf>
    <xf numFmtId="0" fontId="0" fillId="4" borderId="0" xfId="0" applyFill="1" applyAlignment="1">
      <alignment horizontal="left" vertical="top"/>
    </xf>
    <xf numFmtId="0" fontId="1" fillId="0" borderId="0" xfId="0" applyFont="1" applyAlignment="1">
      <alignment horizontal="left" vertical="top"/>
    </xf>
    <xf numFmtId="0" fontId="0" fillId="2" borderId="0" xfId="0" applyFill="1" applyAlignment="1">
      <alignment horizontal="left" vertical="top"/>
    </xf>
    <xf numFmtId="0" fontId="5" fillId="4" borderId="0" xfId="0" applyFont="1" applyFill="1" applyAlignment="1">
      <alignment horizontal="left" vertical="top"/>
    </xf>
    <xf numFmtId="0" fontId="0" fillId="0" borderId="0" xfId="0" quotePrefix="1" applyAlignment="1">
      <alignment horizontal="left" vertical="top"/>
    </xf>
    <xf numFmtId="0" fontId="2" fillId="0" borderId="0" xfId="0" applyFont="1" applyAlignment="1">
      <alignment horizontal="left" vertical="top"/>
    </xf>
    <xf numFmtId="3" fontId="9" fillId="3" borderId="5" xfId="0" applyNumberFormat="1" applyFont="1" applyFill="1" applyBorder="1" applyAlignment="1" applyProtection="1">
      <alignment horizontal="center" vertical="center" wrapText="1"/>
      <protection locked="0"/>
    </xf>
    <xf numFmtId="49" fontId="9" fillId="3" borderId="20" xfId="0" applyNumberFormat="1" applyFont="1" applyFill="1" applyBorder="1" applyAlignment="1" applyProtection="1">
      <alignment horizontal="left" vertical="top" wrapText="1"/>
      <protection locked="0"/>
    </xf>
    <xf numFmtId="49" fontId="9" fillId="3" borderId="21" xfId="0" applyNumberFormat="1" applyFont="1" applyFill="1" applyBorder="1" applyAlignment="1" applyProtection="1">
      <alignment horizontal="left" vertical="top" wrapText="1"/>
      <protection locked="0"/>
    </xf>
    <xf numFmtId="49" fontId="9" fillId="3" borderId="22" xfId="0" applyNumberFormat="1" applyFont="1" applyFill="1" applyBorder="1" applyAlignment="1" applyProtection="1">
      <alignment horizontal="left" vertical="top" wrapText="1"/>
      <protection locked="0"/>
    </xf>
    <xf numFmtId="49" fontId="9" fillId="3" borderId="17" xfId="0" applyNumberFormat="1" applyFont="1" applyFill="1" applyBorder="1" applyAlignment="1" applyProtection="1">
      <alignment horizontal="left" vertical="top" wrapText="1"/>
      <protection locked="0"/>
    </xf>
    <xf numFmtId="49" fontId="9" fillId="3" borderId="18" xfId="0" applyNumberFormat="1" applyFont="1" applyFill="1" applyBorder="1" applyAlignment="1" applyProtection="1">
      <alignment horizontal="left" vertical="top" wrapText="1"/>
      <protection locked="0"/>
    </xf>
    <xf numFmtId="49" fontId="9" fillId="3" borderId="19" xfId="0" applyNumberFormat="1" applyFont="1" applyFill="1" applyBorder="1" applyAlignment="1" applyProtection="1">
      <alignment horizontal="left" vertical="top" wrapText="1"/>
      <protection locked="0"/>
    </xf>
    <xf numFmtId="0" fontId="15" fillId="0" borderId="0" xfId="0" applyFont="1" applyAlignment="1">
      <alignment horizontal="left" vertical="top"/>
    </xf>
    <xf numFmtId="0" fontId="16" fillId="0" borderId="0" xfId="0" applyFont="1" applyAlignment="1">
      <alignment horizontal="left" vertical="top" wrapText="1" indent="5"/>
    </xf>
    <xf numFmtId="49" fontId="9" fillId="3" borderId="23" xfId="0" applyNumberFormat="1" applyFont="1" applyFill="1" applyBorder="1" applyAlignment="1" applyProtection="1">
      <alignment horizontal="left" vertical="top" wrapText="1"/>
      <protection locked="0"/>
    </xf>
    <xf numFmtId="49" fontId="9" fillId="3" borderId="24" xfId="0" applyNumberFormat="1" applyFont="1" applyFill="1" applyBorder="1" applyAlignment="1" applyProtection="1">
      <alignment horizontal="left" vertical="top" wrapText="1"/>
      <protection locked="0"/>
    </xf>
    <xf numFmtId="49" fontId="9" fillId="3" borderId="25" xfId="0" applyNumberFormat="1" applyFont="1" applyFill="1" applyBorder="1" applyAlignment="1" applyProtection="1">
      <alignment horizontal="left" vertical="top" wrapText="1"/>
      <protection locked="0"/>
    </xf>
    <xf numFmtId="0" fontId="3" fillId="0" borderId="0" xfId="0" applyFont="1" applyAlignment="1">
      <alignment horizontal="left" vertical="center"/>
    </xf>
    <xf numFmtId="0" fontId="13" fillId="0" borderId="11" xfId="0" applyFont="1" applyBorder="1" applyAlignment="1">
      <alignment horizontal="right" vertical="top"/>
    </xf>
    <xf numFmtId="0" fontId="13" fillId="0" borderId="12" xfId="0" applyFont="1" applyBorder="1" applyAlignment="1">
      <alignment horizontal="righ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14" xfId="0" applyFont="1" applyBorder="1" applyAlignment="1">
      <alignment horizontal="right" vertical="top"/>
    </xf>
    <xf numFmtId="0" fontId="13" fillId="0" borderId="15" xfId="0" applyFont="1" applyBorder="1" applyAlignment="1">
      <alignment horizontal="right" vertical="top"/>
    </xf>
    <xf numFmtId="0" fontId="0" fillId="0" borderId="15" xfId="0" applyBorder="1" applyAlignment="1">
      <alignment horizontal="left" vertical="top" wrapText="1"/>
    </xf>
    <xf numFmtId="0" fontId="0" fillId="0" borderId="16" xfId="0" applyBorder="1" applyAlignment="1">
      <alignment horizontal="left" vertical="top" wrapText="1"/>
    </xf>
    <xf numFmtId="49" fontId="16" fillId="3" borderId="6" xfId="0" applyNumberFormat="1" applyFont="1" applyFill="1" applyBorder="1" applyAlignment="1" applyProtection="1">
      <alignment horizontal="left" vertical="center" wrapText="1"/>
      <protection locked="0"/>
    </xf>
    <xf numFmtId="49" fontId="16" fillId="3" borderId="7" xfId="0" applyNumberFormat="1" applyFont="1" applyFill="1" applyBorder="1" applyAlignment="1" applyProtection="1">
      <alignment horizontal="left" vertical="center" wrapText="1"/>
      <protection locked="0"/>
    </xf>
    <xf numFmtId="49" fontId="16" fillId="3" borderId="8" xfId="0" applyNumberFormat="1" applyFont="1" applyFill="1" applyBorder="1" applyAlignment="1" applyProtection="1">
      <alignment horizontal="left" vertical="center" wrapText="1"/>
      <protection locked="0"/>
    </xf>
    <xf numFmtId="0" fontId="15" fillId="0" borderId="9" xfId="0" applyFont="1" applyBorder="1" applyAlignment="1">
      <alignment horizontal="left" vertical="top"/>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4" xfId="0" applyFont="1" applyFill="1" applyBorder="1" applyAlignment="1">
      <alignment horizontal="left" vertical="center" wrapText="1"/>
    </xf>
    <xf numFmtId="0" fontId="2" fillId="4" borderId="0" xfId="0" applyFont="1" applyFill="1" applyAlignment="1">
      <alignment horizontal="center" vertical="center"/>
    </xf>
    <xf numFmtId="0" fontId="2" fillId="0" borderId="0" xfId="0" applyFont="1" applyAlignment="1">
      <alignment horizontal="left" vertical="top" indent="7"/>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49" fontId="9" fillId="3" borderId="6" xfId="0" applyNumberFormat="1"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wrapText="1"/>
      <protection locked="0"/>
    </xf>
    <xf numFmtId="49" fontId="9" fillId="3" borderId="8" xfId="0" applyNumberFormat="1" applyFont="1" applyFill="1" applyBorder="1" applyAlignment="1" applyProtection="1">
      <alignment horizontal="left" vertical="center" wrapText="1"/>
      <protection locked="0"/>
    </xf>
    <xf numFmtId="14" fontId="9" fillId="3" borderId="6" xfId="0" applyNumberFormat="1" applyFont="1" applyFill="1" applyBorder="1" applyAlignment="1" applyProtection="1">
      <alignment horizontal="left" vertical="center" wrapText="1"/>
      <protection locked="0"/>
    </xf>
    <xf numFmtId="14" fontId="9" fillId="3" borderId="7" xfId="0" applyNumberFormat="1" applyFont="1" applyFill="1" applyBorder="1" applyAlignment="1" applyProtection="1">
      <alignment horizontal="left" vertical="center" wrapText="1"/>
      <protection locked="0"/>
    </xf>
    <xf numFmtId="14" fontId="9" fillId="3" borderId="8" xfId="0" applyNumberFormat="1" applyFont="1" applyFill="1" applyBorder="1" applyAlignment="1" applyProtection="1">
      <alignment horizontal="left" vertical="center" wrapText="1"/>
      <protection locked="0"/>
    </xf>
    <xf numFmtId="0" fontId="2" fillId="0" borderId="0" xfId="0" applyFont="1" applyAlignment="1">
      <alignment horizontal="left" vertical="top"/>
    </xf>
    <xf numFmtId="0" fontId="18"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5" fillId="0" borderId="0" xfId="0" applyFont="1" applyAlignment="1">
      <alignment horizontal="left"/>
    </xf>
    <xf numFmtId="0" fontId="2" fillId="4" borderId="0" xfId="0" applyFont="1" applyFill="1" applyAlignment="1">
      <alignment horizontal="left" vertical="center" wrapText="1"/>
    </xf>
    <xf numFmtId="14" fontId="9" fillId="0" borderId="0" xfId="0" applyNumberFormat="1" applyFont="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77E10-6BA3-4C3F-92A3-F6DA2367D47D}">
  <sheetPr>
    <pageSetUpPr fitToPage="1"/>
  </sheetPr>
  <dimension ref="A1:R40"/>
  <sheetViews>
    <sheetView showGridLines="0" tabSelected="1" zoomScale="115" zoomScaleNormal="115" workbookViewId="0">
      <selection activeCell="F6" sqref="F6:H6"/>
    </sheetView>
  </sheetViews>
  <sheetFormatPr baseColWidth="10" defaultColWidth="11.42578125" defaultRowHeight="16.5"/>
  <cols>
    <col min="1" max="8" width="11.42578125" style="6"/>
    <col min="9" max="9" width="13.42578125" style="6" bestFit="1" customWidth="1"/>
    <col min="10" max="16384" width="11.42578125" style="6"/>
  </cols>
  <sheetData>
    <row r="1" spans="1:13" ht="27">
      <c r="A1" s="37" t="s">
        <v>0</v>
      </c>
      <c r="B1" s="37"/>
      <c r="C1" s="37"/>
      <c r="D1" s="37"/>
      <c r="E1" s="37"/>
      <c r="F1" s="37"/>
      <c r="G1" s="37"/>
      <c r="H1" s="37"/>
      <c r="I1" s="37"/>
      <c r="J1" s="37"/>
      <c r="K1" s="37"/>
      <c r="L1" s="37"/>
    </row>
    <row r="3" spans="1:13" ht="105.75" customHeight="1">
      <c r="A3" s="38" t="s">
        <v>1</v>
      </c>
      <c r="B3" s="39"/>
      <c r="C3" s="40" t="s">
        <v>68</v>
      </c>
      <c r="D3" s="40"/>
      <c r="E3" s="40"/>
      <c r="F3" s="40"/>
      <c r="G3" s="40"/>
      <c r="H3" s="40"/>
      <c r="I3" s="40"/>
      <c r="J3" s="40"/>
      <c r="K3" s="40"/>
      <c r="L3" s="41"/>
    </row>
    <row r="4" spans="1:13" ht="75" customHeight="1">
      <c r="A4" s="42" t="s">
        <v>2</v>
      </c>
      <c r="B4" s="43"/>
      <c r="C4" s="44" t="s">
        <v>67</v>
      </c>
      <c r="D4" s="44"/>
      <c r="E4" s="44"/>
      <c r="F4" s="44"/>
      <c r="G4" s="44"/>
      <c r="H4" s="44"/>
      <c r="I4" s="44"/>
      <c r="J4" s="44"/>
      <c r="K4" s="44"/>
      <c r="L4" s="45"/>
    </row>
    <row r="5" spans="1:13" ht="17.25" customHeight="1" thickBot="1">
      <c r="A5" s="7"/>
      <c r="B5" s="7"/>
      <c r="C5" s="8"/>
      <c r="D5" s="8"/>
      <c r="E5" s="8"/>
      <c r="F5" s="8"/>
      <c r="G5" s="8"/>
      <c r="H5" s="8"/>
      <c r="I5" s="8"/>
      <c r="J5" s="8"/>
      <c r="K5" s="8"/>
      <c r="L5" s="8"/>
    </row>
    <row r="6" spans="1:13" ht="17.25" customHeight="1" thickBot="1">
      <c r="A6" s="32" t="s">
        <v>50</v>
      </c>
      <c r="B6" s="32"/>
      <c r="C6" s="32"/>
      <c r="D6" s="32"/>
      <c r="E6" s="49"/>
      <c r="F6" s="46">
        <v>2026</v>
      </c>
      <c r="G6" s="47"/>
      <c r="H6" s="48"/>
      <c r="I6" s="8"/>
      <c r="J6" s="8"/>
      <c r="K6" s="8"/>
      <c r="L6" s="8"/>
      <c r="M6" s="9"/>
    </row>
    <row r="7" spans="1:13" ht="17.25" customHeight="1" thickBot="1">
      <c r="A7" s="10"/>
      <c r="B7" s="10"/>
      <c r="C7" s="10"/>
      <c r="D7" s="10"/>
      <c r="E7" s="10"/>
      <c r="F7" s="11"/>
      <c r="G7" s="12"/>
      <c r="H7" s="11"/>
      <c r="I7" s="8"/>
      <c r="J7" s="8"/>
      <c r="K7" s="8"/>
      <c r="L7" s="8"/>
      <c r="M7" s="9"/>
    </row>
    <row r="8" spans="1:13" ht="17.25" customHeight="1" thickBot="1">
      <c r="A8" s="32" t="s">
        <v>58</v>
      </c>
      <c r="B8" s="32"/>
      <c r="C8" s="32"/>
      <c r="D8" s="32"/>
      <c r="E8" s="49"/>
      <c r="F8" s="29"/>
      <c r="G8" s="30"/>
      <c r="H8" s="31"/>
      <c r="I8" s="13"/>
      <c r="J8" s="13"/>
      <c r="K8" s="8"/>
      <c r="L8" s="8"/>
      <c r="M8" s="9"/>
    </row>
    <row r="9" spans="1:13" ht="17.25" customHeight="1" thickBot="1">
      <c r="A9" s="7"/>
      <c r="B9" s="7"/>
      <c r="C9" s="8"/>
      <c r="D9" s="8"/>
      <c r="E9" s="8"/>
      <c r="F9" s="8"/>
      <c r="G9" s="8"/>
      <c r="H9" s="8"/>
      <c r="I9" s="8"/>
      <c r="J9" s="8"/>
      <c r="K9" s="8"/>
      <c r="L9" s="8"/>
    </row>
    <row r="10" spans="1:13" s="9" customFormat="1" ht="17.25" customHeight="1" thickBot="1">
      <c r="A10" s="32" t="s">
        <v>9</v>
      </c>
      <c r="B10" s="32"/>
      <c r="C10" s="29"/>
      <c r="D10" s="30"/>
      <c r="E10" s="30"/>
      <c r="F10" s="30"/>
      <c r="G10" s="31"/>
      <c r="H10" s="33" t="s">
        <v>10</v>
      </c>
      <c r="I10" s="33"/>
      <c r="J10" s="34"/>
      <c r="K10" s="35"/>
      <c r="L10" s="36"/>
    </row>
    <row r="11" spans="1:13" s="9" customFormat="1" ht="17.25" customHeight="1" thickBot="1">
      <c r="A11" s="32" t="s">
        <v>59</v>
      </c>
      <c r="B11" s="32"/>
      <c r="C11" s="29"/>
      <c r="D11" s="30"/>
      <c r="E11" s="30"/>
      <c r="F11" s="30"/>
      <c r="G11" s="31"/>
      <c r="H11" s="33" t="s">
        <v>64</v>
      </c>
      <c r="I11" s="33"/>
      <c r="J11" s="34"/>
      <c r="K11" s="35"/>
      <c r="L11" s="36"/>
    </row>
    <row r="12" spans="1:13" s="9" customFormat="1" ht="17.25" customHeight="1" thickBot="1">
      <c r="A12" s="10" t="s">
        <v>60</v>
      </c>
      <c r="B12" s="10"/>
      <c r="C12" s="26"/>
      <c r="D12" s="27"/>
      <c r="E12" s="27"/>
      <c r="F12" s="27"/>
      <c r="G12" s="28"/>
      <c r="H12" s="33" t="s">
        <v>11</v>
      </c>
      <c r="I12" s="33"/>
      <c r="J12" s="34"/>
      <c r="K12" s="35"/>
      <c r="L12" s="36"/>
    </row>
    <row r="13" spans="1:13" s="9" customFormat="1" ht="17.25" customHeight="1" thickBot="1">
      <c r="A13" s="32" t="s">
        <v>12</v>
      </c>
      <c r="B13" s="32"/>
      <c r="C13" s="29"/>
      <c r="D13" s="30"/>
      <c r="E13" s="30"/>
      <c r="F13" s="30"/>
      <c r="G13" s="31"/>
      <c r="H13" s="33" t="s">
        <v>13</v>
      </c>
      <c r="I13" s="33"/>
      <c r="J13" s="34"/>
      <c r="K13" s="35"/>
      <c r="L13" s="36"/>
    </row>
    <row r="14" spans="1:13" s="9" customFormat="1" ht="17.25" customHeight="1" thickBot="1">
      <c r="A14" s="32" t="s">
        <v>61</v>
      </c>
      <c r="B14" s="32"/>
      <c r="C14" s="29"/>
      <c r="D14" s="30"/>
      <c r="E14" s="30"/>
      <c r="F14" s="30"/>
      <c r="G14" s="31"/>
      <c r="H14" s="33" t="s">
        <v>15</v>
      </c>
      <c r="I14" s="33"/>
      <c r="J14" s="34"/>
      <c r="K14" s="35"/>
      <c r="L14" s="36"/>
    </row>
    <row r="15" spans="1:13" s="9" customFormat="1" ht="17.25" customHeight="1" thickBot="1">
      <c r="A15" s="32" t="s">
        <v>14</v>
      </c>
      <c r="B15" s="32"/>
      <c r="C15" s="26"/>
      <c r="D15" s="27"/>
      <c r="E15" s="27"/>
      <c r="F15" s="27"/>
      <c r="G15" s="28"/>
      <c r="H15" s="33" t="s">
        <v>17</v>
      </c>
      <c r="I15" s="33"/>
      <c r="J15" s="29"/>
      <c r="K15" s="30"/>
      <c r="L15" s="31"/>
    </row>
    <row r="16" spans="1:13" s="9" customFormat="1" ht="17.25" customHeight="1" thickBot="1">
      <c r="A16" s="32" t="s">
        <v>16</v>
      </c>
      <c r="B16" s="32"/>
      <c r="C16" s="29"/>
      <c r="D16" s="30"/>
      <c r="E16" s="30"/>
      <c r="F16" s="30"/>
      <c r="G16" s="31"/>
      <c r="J16" s="73"/>
      <c r="K16" s="73"/>
      <c r="L16" s="73"/>
    </row>
    <row r="17" spans="1:18" s="9" customFormat="1" ht="17.25" customHeight="1" thickBot="1">
      <c r="A17" s="10"/>
      <c r="B17" s="10"/>
      <c r="C17" s="14"/>
      <c r="D17" s="14"/>
      <c r="E17" s="14"/>
      <c r="F17" s="14"/>
      <c r="G17" s="14"/>
      <c r="H17" s="14"/>
      <c r="J17" s="14"/>
      <c r="K17" s="14"/>
      <c r="L17" s="14"/>
    </row>
    <row r="18" spans="1:18" s="9" customFormat="1" ht="17.25" customHeight="1" thickBot="1">
      <c r="B18" s="15"/>
      <c r="C18" s="32" t="s">
        <v>18</v>
      </c>
      <c r="D18" s="32"/>
      <c r="E18" s="32"/>
      <c r="F18" s="32"/>
      <c r="G18" s="49"/>
      <c r="H18" s="46" t="s">
        <v>19</v>
      </c>
      <c r="I18" s="47"/>
      <c r="J18" s="47"/>
      <c r="K18" s="47"/>
      <c r="L18" s="48"/>
    </row>
    <row r="19" spans="1:18" ht="39.75" customHeight="1">
      <c r="A19" s="71" t="s">
        <v>3</v>
      </c>
      <c r="B19" s="71"/>
      <c r="C19" s="71"/>
      <c r="D19" s="71"/>
      <c r="E19" s="71"/>
      <c r="F19" s="71"/>
      <c r="G19" s="71"/>
      <c r="H19" s="71"/>
      <c r="I19" s="71"/>
      <c r="J19" s="71"/>
      <c r="K19" s="71"/>
      <c r="L19" s="71"/>
    </row>
    <row r="20" spans="1:18" ht="7.5" customHeight="1">
      <c r="A20" s="16"/>
      <c r="B20" s="16"/>
      <c r="C20" s="16"/>
      <c r="D20" s="16"/>
      <c r="E20" s="16"/>
      <c r="F20" s="16"/>
      <c r="G20" s="16"/>
      <c r="H20" s="16"/>
      <c r="I20" s="16"/>
      <c r="J20" s="16"/>
      <c r="K20" s="16"/>
      <c r="L20" s="16"/>
    </row>
    <row r="21" spans="1:18" ht="6" customHeight="1" thickBot="1">
      <c r="A21" s="17"/>
      <c r="B21" s="17"/>
      <c r="C21" s="17"/>
      <c r="D21" s="17"/>
      <c r="E21" s="17"/>
      <c r="F21" s="17"/>
      <c r="G21" s="17"/>
      <c r="H21" s="17"/>
      <c r="I21" s="17"/>
      <c r="J21" s="17"/>
      <c r="K21" s="17"/>
      <c r="L21" s="17"/>
    </row>
    <row r="22" spans="1:18" ht="102" customHeight="1" thickBot="1">
      <c r="A22" s="18">
        <v>1</v>
      </c>
      <c r="B22" s="72" t="s">
        <v>63</v>
      </c>
      <c r="C22" s="72"/>
      <c r="D22" s="72"/>
      <c r="E22" s="46" t="s">
        <v>19</v>
      </c>
      <c r="F22" s="47"/>
      <c r="G22" s="47"/>
      <c r="H22" s="47"/>
      <c r="I22" s="47"/>
      <c r="J22" s="47"/>
      <c r="K22" s="47"/>
      <c r="L22" s="48"/>
    </row>
    <row r="23" spans="1:18" ht="17.25" thickBot="1">
      <c r="A23" s="19"/>
      <c r="B23" s="19"/>
      <c r="C23" s="19"/>
      <c r="D23" s="19"/>
      <c r="E23" s="19"/>
      <c r="F23" s="19"/>
      <c r="G23" s="19"/>
      <c r="H23" s="19"/>
      <c r="I23" s="19"/>
      <c r="J23" s="19"/>
      <c r="K23" s="19"/>
      <c r="L23" s="19"/>
    </row>
    <row r="24" spans="1:18" ht="72.75" customHeight="1" thickBot="1">
      <c r="A24" s="55" t="s">
        <v>4</v>
      </c>
      <c r="B24" s="55"/>
      <c r="C24" s="55"/>
      <c r="D24" s="55"/>
      <c r="E24" s="50" t="str">
        <f>IF(E22='don''t touch'!A1,'don''t touch'!A8,IF(E22='don''t touch'!A2,'don''t touch'!A9,IF(E22='don''t touch'!A3,'don''t touch'!A9,IF(E22='don''t touch'!A4,'don''t touch'!A9,IF(E22='don''t touch'!A5,'don''t touch'!A9,IF(E22='don''t touch'!A6,'don''t touch'!A10,""))))))</f>
        <v>Bitte VOD-Typ in Schritt 1 angeben</v>
      </c>
      <c r="F24" s="51"/>
      <c r="G24" s="51"/>
      <c r="H24" s="51"/>
      <c r="I24" s="51"/>
      <c r="J24" s="51"/>
      <c r="K24" s="51"/>
      <c r="L24" s="52"/>
      <c r="M24" s="20"/>
    </row>
    <row r="25" spans="1:18" ht="6" customHeight="1" thickBot="1">
      <c r="A25" s="21"/>
      <c r="B25" s="21"/>
      <c r="C25" s="21"/>
      <c r="D25" s="21"/>
      <c r="E25" s="21"/>
      <c r="F25" s="21"/>
      <c r="G25" s="21"/>
      <c r="H25" s="21"/>
      <c r="I25" s="21"/>
      <c r="J25" s="21"/>
      <c r="K25" s="21"/>
      <c r="L25" s="21"/>
    </row>
    <row r="26" spans="1:18" ht="33" customHeight="1" thickBot="1">
      <c r="A26" s="18">
        <v>2</v>
      </c>
      <c r="B26" s="22"/>
      <c r="C26" s="22"/>
      <c r="D26" s="22"/>
      <c r="E26" s="53" t="s">
        <v>5</v>
      </c>
      <c r="F26" s="53"/>
      <c r="G26" s="53"/>
      <c r="H26" s="53"/>
      <c r="I26" s="53"/>
      <c r="J26" s="53"/>
      <c r="K26" s="54"/>
      <c r="L26" s="25"/>
      <c r="M26" s="20"/>
      <c r="Q26"/>
      <c r="R26"/>
    </row>
    <row r="27" spans="1:18" ht="6" customHeight="1">
      <c r="A27" s="21"/>
      <c r="B27" s="21"/>
      <c r="C27" s="21"/>
      <c r="D27" s="21"/>
      <c r="E27" s="21"/>
      <c r="F27" s="21"/>
      <c r="G27" s="21"/>
      <c r="H27" s="21"/>
      <c r="I27" s="21"/>
      <c r="J27" s="21"/>
      <c r="K27" s="21"/>
      <c r="L27" s="21">
        <v>30</v>
      </c>
      <c r="Q27"/>
      <c r="R27"/>
    </row>
    <row r="29" spans="1:18" hidden="1">
      <c r="E29" s="23"/>
      <c r="F29" s="6" t="str">
        <f>IF(L26&lt;'don''t touch'!B14,'don''t touch'!C14,IF(L26&lt;'don''t touch'!B15,'don''t touch'!C15,IF(L26&lt;'don''t touch'!B16,'don''t touch'!C16,IF(L26&lt;'don''t touch'!B17,'don''t touch'!C17,IF(L26&gt;'don''t touch'!B18,'don''t touch'!C18,"")))))</f>
        <v>eine Jahrespauschale von CHF 50.-/Jahr</v>
      </c>
    </row>
    <row r="30" spans="1:18" hidden="1">
      <c r="E30" s="23"/>
      <c r="F30" s="6" t="s">
        <v>7</v>
      </c>
    </row>
    <row r="31" spans="1:18" hidden="1">
      <c r="F31" s="6" t="s">
        <v>7</v>
      </c>
    </row>
    <row r="32" spans="1:18" hidden="1"/>
    <row r="33" spans="1:12">
      <c r="A33" s="24" t="s">
        <v>8</v>
      </c>
    </row>
    <row r="34" spans="1:12" ht="120" customHeight="1">
      <c r="A34" s="67" t="s">
        <v>57</v>
      </c>
      <c r="B34" s="68"/>
      <c r="C34" s="68"/>
      <c r="D34" s="68"/>
      <c r="E34" s="68"/>
      <c r="F34" s="68"/>
      <c r="G34" s="68"/>
      <c r="H34" s="68"/>
      <c r="I34" s="68"/>
      <c r="J34" s="68"/>
      <c r="K34" s="68"/>
      <c r="L34" s="69"/>
    </row>
    <row r="35" spans="1:12" ht="69.95" customHeight="1">
      <c r="A35" s="70" t="s">
        <v>56</v>
      </c>
      <c r="B35" s="68"/>
      <c r="C35" s="68"/>
      <c r="D35" s="68"/>
      <c r="E35" s="68"/>
      <c r="F35" s="68"/>
      <c r="G35" s="68"/>
      <c r="H35" s="68"/>
      <c r="I35" s="68"/>
      <c r="J35" s="68"/>
      <c r="K35" s="68"/>
      <c r="L35" s="69"/>
    </row>
    <row r="36" spans="1:12" ht="17.25" thickBot="1"/>
    <row r="37" spans="1:12" ht="72.75" customHeight="1" thickBot="1">
      <c r="A37" s="66" t="s">
        <v>55</v>
      </c>
      <c r="B37" s="66"/>
      <c r="C37" s="66"/>
      <c r="D37" s="57"/>
      <c r="E37" s="58"/>
      <c r="F37" s="58"/>
      <c r="G37" s="58"/>
      <c r="H37" s="58"/>
      <c r="I37" s="58"/>
      <c r="J37" s="58"/>
      <c r="K37" s="59"/>
    </row>
    <row r="38" spans="1:12" ht="17.25" thickBot="1">
      <c r="A38" s="56" t="s">
        <v>53</v>
      </c>
      <c r="B38" s="56"/>
      <c r="C38" s="56"/>
      <c r="D38" s="60"/>
      <c r="E38" s="61"/>
      <c r="F38" s="61"/>
      <c r="G38" s="62"/>
    </row>
    <row r="39" spans="1:12" ht="17.25" thickBot="1">
      <c r="A39" s="56" t="s">
        <v>16</v>
      </c>
      <c r="B39" s="56"/>
      <c r="C39" s="56"/>
      <c r="D39" s="60"/>
      <c r="E39" s="61"/>
      <c r="F39" s="61"/>
      <c r="G39" s="62"/>
    </row>
    <row r="40" spans="1:12" ht="17.25" thickBot="1">
      <c r="A40" s="56" t="s">
        <v>54</v>
      </c>
      <c r="B40" s="56"/>
      <c r="C40" s="56"/>
      <c r="D40" s="63"/>
      <c r="E40" s="64"/>
      <c r="F40" s="64"/>
      <c r="G40" s="65"/>
    </row>
  </sheetData>
  <sheetProtection algorithmName="SHA-512" hashValue="4aTXrDYwF+WMDGbQtHA0+5jVmcwI1eTRB0UJIAJdEVJuRQXV7rHiaAHvlbgl50uAfS8GGIqOBTX9Jc5PTEd5Eg==" saltValue="z8c8tFMf7T/aW6g96yEA3w==" spinCount="100000" sheet="1" selectLockedCells="1"/>
  <mergeCells count="53">
    <mergeCell ref="A14:B14"/>
    <mergeCell ref="A34:L34"/>
    <mergeCell ref="A35:L35"/>
    <mergeCell ref="A19:L19"/>
    <mergeCell ref="B22:D22"/>
    <mergeCell ref="A16:B16"/>
    <mergeCell ref="C16:G16"/>
    <mergeCell ref="J16:L16"/>
    <mergeCell ref="A40:C40"/>
    <mergeCell ref="D37:K37"/>
    <mergeCell ref="D38:G38"/>
    <mergeCell ref="D39:G39"/>
    <mergeCell ref="D40:G40"/>
    <mergeCell ref="A38:C38"/>
    <mergeCell ref="A39:C39"/>
    <mergeCell ref="A37:C37"/>
    <mergeCell ref="J11:L11"/>
    <mergeCell ref="E22:L22"/>
    <mergeCell ref="E24:L24"/>
    <mergeCell ref="E26:K26"/>
    <mergeCell ref="A24:D24"/>
    <mergeCell ref="C18:G18"/>
    <mergeCell ref="H18:L18"/>
    <mergeCell ref="A13:B13"/>
    <mergeCell ref="J15:L15"/>
    <mergeCell ref="H14:I14"/>
    <mergeCell ref="J13:L13"/>
    <mergeCell ref="H15:I15"/>
    <mergeCell ref="J14:L14"/>
    <mergeCell ref="A15:B15"/>
    <mergeCell ref="C15:G15"/>
    <mergeCell ref="C14:G14"/>
    <mergeCell ref="J10:L10"/>
    <mergeCell ref="C13:G13"/>
    <mergeCell ref="H13:I13"/>
    <mergeCell ref="A1:L1"/>
    <mergeCell ref="A3:B3"/>
    <mergeCell ref="C3:L3"/>
    <mergeCell ref="A4:B4"/>
    <mergeCell ref="C4:L4"/>
    <mergeCell ref="A11:B11"/>
    <mergeCell ref="C11:G11"/>
    <mergeCell ref="H12:I12"/>
    <mergeCell ref="J12:L12"/>
    <mergeCell ref="F6:H6"/>
    <mergeCell ref="A6:E6"/>
    <mergeCell ref="A8:E8"/>
    <mergeCell ref="H11:I11"/>
    <mergeCell ref="C12:G12"/>
    <mergeCell ref="F8:H8"/>
    <mergeCell ref="A10:B10"/>
    <mergeCell ref="C10:G10"/>
    <mergeCell ref="H10:I10"/>
  </mergeCells>
  <dataValidations count="1">
    <dataValidation type="whole" operator="greaterThanOrEqual" allowBlank="1" showInputMessage="1" showErrorMessage="1" sqref="L26" xr:uid="{91199A2B-08AE-47A1-AC04-9A51E5D76432}">
      <formula1>0</formula1>
    </dataValidation>
  </dataValidations>
  <pageMargins left="0.7" right="0.7" top="0.75" bottom="0.75" header="0.3" footer="0.3"/>
  <pageSetup paperSize="9" scale="70" orientation="portrait" r:id="rId1"/>
  <headerFooter>
    <oddHeader>&amp;L&amp;9&amp;G&amp;R&amp;G</oddHeader>
    <oddFooter>&amp;L&amp;9ausgedruckt am: &amp;D&amp;C&amp;9&amp;F</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787369E9-42C9-4171-A93D-194B2D283CA6}">
          <x14:formula1>
            <xm:f>'don''t touch'!$A$1:$A$6</xm:f>
          </x14:formula1>
          <xm:sqref>E22</xm:sqref>
        </x14:dataValidation>
        <x14:dataValidation type="list" allowBlank="1" showInputMessage="1" showErrorMessage="1" xr:uid="{2FE6E5E0-163C-4B85-831D-85EDAF3F3AC1}">
          <x14:formula1>
            <xm:f>'don''t touch'!$A$34:$A$38</xm:f>
          </x14:formula1>
          <xm:sqref>F6:H6</xm:sqref>
        </x14:dataValidation>
        <x14:dataValidation type="list" allowBlank="1" showInputMessage="1" showErrorMessage="1" xr:uid="{4D9A10EC-1451-4B99-AD5D-E2FCFFF8164C}">
          <x14:formula1>
            <xm:f>'don''t touch'!$A$27:$A$32</xm:f>
          </x14:formula1>
          <xm:sqref>H18:L18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D24-8AC9-4C9D-AD14-F668B8A2A0A1}">
  <dimension ref="A1:H38"/>
  <sheetViews>
    <sheetView topLeftCell="A2" workbookViewId="0">
      <selection activeCell="I26" sqref="I26"/>
    </sheetView>
  </sheetViews>
  <sheetFormatPr baseColWidth="10" defaultColWidth="11.42578125" defaultRowHeight="16.5"/>
  <sheetData>
    <row r="1" spans="1:8">
      <c r="A1" s="1" t="s">
        <v>19</v>
      </c>
    </row>
    <row r="2" spans="1:8">
      <c r="A2" t="s">
        <v>20</v>
      </c>
    </row>
    <row r="3" spans="1:8">
      <c r="A3" t="s">
        <v>21</v>
      </c>
    </row>
    <row r="4" spans="1:8">
      <c r="A4" t="s">
        <v>22</v>
      </c>
    </row>
    <row r="5" spans="1:8">
      <c r="A5" t="s">
        <v>23</v>
      </c>
    </row>
    <row r="6" spans="1:8">
      <c r="A6" t="s">
        <v>24</v>
      </c>
    </row>
    <row r="8" spans="1:8">
      <c r="A8" t="s">
        <v>51</v>
      </c>
    </row>
    <row r="9" spans="1:8">
      <c r="A9" t="s">
        <v>25</v>
      </c>
    </row>
    <row r="10" spans="1:8">
      <c r="A10" t="s">
        <v>52</v>
      </c>
    </row>
    <row r="12" spans="1:8">
      <c r="A12" t="s">
        <v>26</v>
      </c>
      <c r="B12" t="s">
        <v>27</v>
      </c>
      <c r="C12" t="s">
        <v>28</v>
      </c>
      <c r="D12" t="s">
        <v>29</v>
      </c>
      <c r="E12" t="s">
        <v>30</v>
      </c>
      <c r="F12" t="s">
        <v>31</v>
      </c>
      <c r="G12" t="s">
        <v>32</v>
      </c>
      <c r="H12" t="s">
        <v>33</v>
      </c>
    </row>
    <row r="13" spans="1:8">
      <c r="C13" t="s">
        <v>34</v>
      </c>
      <c r="D13" t="s">
        <v>34</v>
      </c>
      <c r="E13" t="s">
        <v>35</v>
      </c>
    </row>
    <row r="14" spans="1:8">
      <c r="B14">
        <v>3000</v>
      </c>
      <c r="C14" t="s">
        <v>36</v>
      </c>
      <c r="D14" t="s">
        <v>37</v>
      </c>
      <c r="E14">
        <f t="shared" ref="E14:G17" si="0">+B22</f>
        <v>34.5</v>
      </c>
      <c r="F14">
        <f t="shared" si="0"/>
        <v>15.5</v>
      </c>
      <c r="G14" s="2">
        <f t="shared" si="0"/>
        <v>1.0850000000000002</v>
      </c>
      <c r="H14" s="5">
        <f>MROUND(E22,0.05)</f>
        <v>51.1</v>
      </c>
    </row>
    <row r="15" spans="1:8">
      <c r="B15">
        <v>15000</v>
      </c>
      <c r="C15" t="s">
        <v>38</v>
      </c>
      <c r="D15" t="s">
        <v>37</v>
      </c>
      <c r="E15">
        <f t="shared" si="0"/>
        <v>138</v>
      </c>
      <c r="F15">
        <f t="shared" si="0"/>
        <v>62</v>
      </c>
      <c r="G15" s="2">
        <f t="shared" si="0"/>
        <v>4.3400000000000007</v>
      </c>
      <c r="H15" s="5">
        <f t="shared" ref="H15:H17" si="1">MROUND(E23,0.05)</f>
        <v>204.35000000000002</v>
      </c>
    </row>
    <row r="16" spans="1:8">
      <c r="B16">
        <v>25000</v>
      </c>
      <c r="C16" t="s">
        <v>39</v>
      </c>
      <c r="D16" t="s">
        <v>37</v>
      </c>
      <c r="E16">
        <f t="shared" si="0"/>
        <v>276</v>
      </c>
      <c r="F16">
        <f t="shared" si="0"/>
        <v>124</v>
      </c>
      <c r="G16" s="2">
        <f t="shared" si="0"/>
        <v>8.6800000000000015</v>
      </c>
      <c r="H16" s="5">
        <f t="shared" si="1"/>
        <v>408.70000000000005</v>
      </c>
    </row>
    <row r="17" spans="1:8">
      <c r="B17">
        <v>30000</v>
      </c>
      <c r="C17" t="s">
        <v>40</v>
      </c>
      <c r="D17" t="s">
        <v>37</v>
      </c>
      <c r="E17">
        <f t="shared" si="0"/>
        <v>345</v>
      </c>
      <c r="F17">
        <f t="shared" si="0"/>
        <v>155</v>
      </c>
      <c r="G17" s="2">
        <f t="shared" si="0"/>
        <v>10.850000000000001</v>
      </c>
      <c r="H17" s="5">
        <f t="shared" si="1"/>
        <v>510.85</v>
      </c>
    </row>
    <row r="18" spans="1:8">
      <c r="A18" t="s">
        <v>41</v>
      </c>
      <c r="B18">
        <v>29999</v>
      </c>
      <c r="C18" t="s">
        <v>42</v>
      </c>
      <c r="D18" t="s">
        <v>62</v>
      </c>
    </row>
    <row r="20" spans="1:8">
      <c r="A20" t="s">
        <v>43</v>
      </c>
      <c r="B20" t="s">
        <v>44</v>
      </c>
      <c r="C20" t="s">
        <v>45</v>
      </c>
      <c r="D20" t="s">
        <v>46</v>
      </c>
      <c r="E20" t="s">
        <v>6</v>
      </c>
    </row>
    <row r="21" spans="1:8">
      <c r="B21" s="4">
        <v>0.69</v>
      </c>
      <c r="C21" s="4">
        <v>0.31</v>
      </c>
      <c r="D21" s="4">
        <v>7.0000000000000007E-2</v>
      </c>
      <c r="E21" s="3"/>
    </row>
    <row r="22" spans="1:8">
      <c r="A22">
        <v>50</v>
      </c>
      <c r="B22">
        <f>+A22*B21</f>
        <v>34.5</v>
      </c>
      <c r="C22">
        <f>+A22*C21</f>
        <v>15.5</v>
      </c>
      <c r="D22" s="2">
        <f>+C22*$D$21</f>
        <v>1.0850000000000002</v>
      </c>
      <c r="E22" s="3">
        <f t="shared" ref="E22:E25" si="2">SUM(B22:D22)</f>
        <v>51.085000000000001</v>
      </c>
    </row>
    <row r="23" spans="1:8">
      <c r="A23">
        <v>200</v>
      </c>
      <c r="B23">
        <f>+A23*B21</f>
        <v>138</v>
      </c>
      <c r="C23">
        <f>+A23*C21</f>
        <v>62</v>
      </c>
      <c r="D23" s="2">
        <f t="shared" ref="D23:D25" si="3">+C23*$D$21</f>
        <v>4.3400000000000007</v>
      </c>
      <c r="E23" s="3">
        <f t="shared" si="2"/>
        <v>204.34</v>
      </c>
    </row>
    <row r="24" spans="1:8">
      <c r="A24">
        <v>400</v>
      </c>
      <c r="B24">
        <f>+A24*B21</f>
        <v>276</v>
      </c>
      <c r="C24">
        <f>+A24*C21</f>
        <v>124</v>
      </c>
      <c r="D24" s="2">
        <f t="shared" si="3"/>
        <v>8.6800000000000015</v>
      </c>
      <c r="E24" s="3">
        <f t="shared" si="2"/>
        <v>408.68</v>
      </c>
    </row>
    <row r="25" spans="1:8">
      <c r="A25">
        <v>500</v>
      </c>
      <c r="B25">
        <f>+A25*B21</f>
        <v>345</v>
      </c>
      <c r="C25">
        <f>+A25*C21</f>
        <v>155</v>
      </c>
      <c r="D25" s="2">
        <f t="shared" si="3"/>
        <v>10.850000000000001</v>
      </c>
      <c r="E25" s="3">
        <f t="shared" si="2"/>
        <v>510.85</v>
      </c>
    </row>
    <row r="27" spans="1:8">
      <c r="A27" s="1" t="s">
        <v>19</v>
      </c>
    </row>
    <row r="28" spans="1:8">
      <c r="A28" t="s">
        <v>47</v>
      </c>
    </row>
    <row r="29" spans="1:8">
      <c r="A29" t="s">
        <v>48</v>
      </c>
    </row>
    <row r="30" spans="1:8">
      <c r="A30" t="s">
        <v>49</v>
      </c>
    </row>
    <row r="31" spans="1:8">
      <c r="A31" t="s">
        <v>65</v>
      </c>
    </row>
    <row r="32" spans="1:8">
      <c r="A32" t="s">
        <v>66</v>
      </c>
    </row>
    <row r="34" spans="1:1">
      <c r="A34" s="1" t="s">
        <v>19</v>
      </c>
    </row>
    <row r="35" spans="1:1">
      <c r="A35">
        <v>2024</v>
      </c>
    </row>
    <row r="36" spans="1:1">
      <c r="A36">
        <v>2025</v>
      </c>
    </row>
    <row r="37" spans="1:1">
      <c r="A37">
        <v>2026</v>
      </c>
    </row>
    <row r="38" spans="1:1">
      <c r="A38">
        <v>2027</v>
      </c>
    </row>
  </sheetData>
  <sheetProtection algorithmName="SHA-512" hashValue="s76SY1O+TkgvERSh+7arI08YTXKZUzCi5ofe5YSY4HRkB0A4/E853b8yVXNI0h2B6lz7GkUEOI/sVWG/q6zKhw==" saltValue="GfMNJH7IVoDF1uBLhwr58w==" spinCount="100000" sheet="1" objects="1" scenarios="1" selectLockedCells="1"/>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49f20fa-f969-41ee-a36a-b3281c52839a" xsi:nil="true"/>
    <lcf76f155ced4ddcb4097134ff3c332f xmlns="3a19f3fa-da8f-45af-b637-75be0e2377cc">
      <Terms xmlns="http://schemas.microsoft.com/office/infopath/2007/PartnerControls"/>
    </lcf76f155ced4ddcb4097134ff3c332f>
    <_ip_UnifiedCompliancePolicyProperties xmlns="http://schemas.microsoft.com/sharepoint/v3" xsi:nil="true"/>
    <_dlc_DocId xmlns="649f20fa-f969-41ee-a36a-b3281c52839a">YZQSEQ23Z4NW-366884403-1062670</_dlc_DocId>
    <_dlc_DocIdUrl xmlns="649f20fa-f969-41ee-a36a-b3281c52839a">
      <Url>https://ssach.sharepoint.com/_layouts/15/DocIdRedir.aspx?ID=YZQSEQ23Z4NW-366884403-1062670</Url>
      <Description>YZQSEQ23Z4NW-366884403-1062670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64D369-8B31-4865-95F9-68F6E81163BD}">
  <ds:schemaRefs>
    <ds:schemaRef ds:uri="http://schemas.microsoft.com/sharepoint/v3/contenttype/forms"/>
  </ds:schemaRefs>
</ds:datastoreItem>
</file>

<file path=customXml/itemProps2.xml><?xml version="1.0" encoding="utf-8"?>
<ds:datastoreItem xmlns:ds="http://schemas.openxmlformats.org/officeDocument/2006/customXml" ds:itemID="{74AC853E-62C1-49D9-A5C4-62D7FD702BA4}">
  <ds:schemaRefs>
    <ds:schemaRef ds:uri="http://purl.org/dc/dcmitype/"/>
    <ds:schemaRef ds:uri="http://schemas.microsoft.com/office/2006/documentManagement/types"/>
    <ds:schemaRef ds:uri="3a19f3fa-da8f-45af-b637-75be0e2377cc"/>
    <ds:schemaRef ds:uri="http://schemas.microsoft.com/office/infopath/2007/PartnerControls"/>
    <ds:schemaRef ds:uri="http://purl.org/dc/elements/1.1/"/>
    <ds:schemaRef ds:uri="http://purl.org/dc/terms/"/>
    <ds:schemaRef ds:uri="http://www.w3.org/XML/1998/namespace"/>
    <ds:schemaRef ds:uri="http://schemas.openxmlformats.org/package/2006/metadata/core-properties"/>
    <ds:schemaRef ds:uri="649f20fa-f969-41ee-a36a-b3281c52839a"/>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02FA2CF8-092D-47F3-9E7C-7BA46133B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6D5361-7CFF-41FA-B433-7C80EEA980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GT14 - Nutzungsmeldung</vt:lpstr>
      <vt:lpstr>don't touch</vt:lpstr>
      <vt:lpstr>'GT14 - Nutzungsmeldung'!Zone_d_impression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2024-01-22T10:57:30Z</cp:lastPrinted>
  <dcterms:created xsi:type="dcterms:W3CDTF">2022-11-04T15:00:24Z</dcterms:created>
  <dcterms:modified xsi:type="dcterms:W3CDTF">2026-01-16T15:14:27Z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MediaServiceImageTags">
    <vt:lpwstr/>
  </property>
  <property fmtid="{D5CDD505-2E9C-101B-9397-08002B2CF9AE}" pid="4" name="_dlc_DocIdItemGuid">
    <vt:lpwstr>a934fd1d-feb0-4aac-8e55-c28b25782db3</vt:lpwstr>
  </property>
</Properties>
</file>