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ssach.sharepoint.com/GENERAL/L GESTION DES DROITS ET DES TARIFS/L.10 Gestion collective obligatoire/L.10.20 Tarifs communs/TC 14/TC14 - OPERATIONS/9 - COMMUNICATION (notices, formulaires, explications, directives)/Formulaires de déclaration/2025/VMS, VKS/"/>
    </mc:Choice>
  </mc:AlternateContent>
  <xr:revisionPtr revIDLastSave="0" documentId="8_{DD69722B-55F6-4A59-8EF3-6C8EA21F4953}" xr6:coauthVersionLast="47" xr6:coauthVersionMax="47" xr10:uidLastSave="{00000000-0000-0000-0000-000000000000}"/>
  <workbookProtection workbookAlgorithmName="SHA-512" workbookHashValue="lQb1MqMqC4lPtaKQREhiazltrh0qiB411WR8uiNDAIsEb7mCR8WzwPg/H654ZyM1I/6nc3GiRBMRAognE4WZVg==" workbookSaltValue="DB01V/gLst1+X4lBue4ijQ==" workbookSpinCount="100000" lockStructure="1"/>
  <bookViews>
    <workbookView xWindow="28680" yWindow="-120" windowWidth="29040" windowHeight="17520" xr2:uid="{8D1CB1B2-682B-491A-89A9-051E87487F94}"/>
  </bookViews>
  <sheets>
    <sheet name="TC14 - Dich. d’utilizzazione" sheetId="7" r:id="rId1"/>
    <sheet name="don't touch" sheetId="3" state="hidden" r:id="rId2"/>
  </sheets>
  <definedNames>
    <definedName name="_xlnm.Print_Area" localSheetId="0">'TC14 - Dich. d’utilizzazione'!$A$1:$L$40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7" l="1"/>
  <c r="F29" i="7" l="1"/>
  <c r="C25" i="3" l="1"/>
  <c r="D25" i="3" s="1"/>
  <c r="G17" i="3" s="1"/>
  <c r="C24" i="3"/>
  <c r="F16" i="3" s="1"/>
  <c r="C23" i="3"/>
  <c r="D23" i="3" s="1"/>
  <c r="B25" i="3"/>
  <c r="B24" i="3"/>
  <c r="B23" i="3"/>
  <c r="E15" i="3" s="1"/>
  <c r="C22" i="3"/>
  <c r="F14" i="3" s="1"/>
  <c r="B22" i="3"/>
  <c r="E14" i="3" s="1"/>
  <c r="D22" i="3" l="1"/>
  <c r="G14" i="3" s="1"/>
  <c r="E22" i="3"/>
  <c r="H14" i="3" s="1"/>
  <c r="E25" i="3"/>
  <c r="H17" i="3" s="1"/>
  <c r="G15" i="3"/>
  <c r="E23" i="3"/>
  <c r="H15" i="3" s="1"/>
  <c r="E16" i="3"/>
  <c r="E17" i="3"/>
  <c r="F15" i="3"/>
  <c r="D24" i="3"/>
  <c r="G16" i="3" s="1"/>
  <c r="F17" i="3"/>
  <c r="E24" i="3" l="1"/>
  <c r="H16" i="3" s="1"/>
</calcChain>
</file>

<file path=xl/sharedStrings.xml><?xml version="1.0" encoding="utf-8"?>
<sst xmlns="http://schemas.openxmlformats.org/spreadsheetml/2006/main" count="80" uniqueCount="70">
  <si>
    <t>Total</t>
  </si>
  <si>
    <t xml:space="preserve"> WENN(B1&lt;70;70;WENN(B1&lt;100;100;""))</t>
  </si>
  <si>
    <t>de</t>
  </si>
  <si>
    <t>à</t>
  </si>
  <si>
    <t>argument</t>
  </si>
  <si>
    <t>argument 2</t>
  </si>
  <si>
    <t>argument 3</t>
  </si>
  <si>
    <t>argument 4</t>
  </si>
  <si>
    <t>argument 5</t>
  </si>
  <si>
    <t>argument 6</t>
  </si>
  <si>
    <t>Bitte Minutenanzahl in Schritt 3 angeben</t>
  </si>
  <si>
    <t>-</t>
  </si>
  <si>
    <t>eine Jahrespauschale von CHF 50.-/Jahr</t>
  </si>
  <si>
    <t>von der Meldepflicht des Meldejahrs befreit</t>
  </si>
  <si>
    <t>eine Jahrespauschale von CHF 200.-/Jahr</t>
  </si>
  <si>
    <t>eine Jahrespauschale von CHF 400.-/Jahr</t>
  </si>
  <si>
    <t>eine Jahrespauschale von CHF 500.-/Jahr</t>
  </si>
  <si>
    <t>dès</t>
  </si>
  <si>
    <t>den Minutenansatz vom XXX, nach Tarifziffer 37</t>
  </si>
  <si>
    <t xml:space="preserve">Bitte die ordentliche Nutzungsmeldung ausfüllen: "U35E0522.xlsx" zu finden auch unter: https://ssa.ch/de/werke-nutzen/gemeinsame-tarife/ &gt;&gt;&gt; Formular Nutzungsmeldungen: Gemeinsamer Tarif 14 </t>
  </si>
  <si>
    <t>Forfait</t>
  </si>
  <si>
    <t>DA</t>
  </si>
  <si>
    <t>DV</t>
  </si>
  <si>
    <t xml:space="preserve">MWST. </t>
  </si>
  <si>
    <t>Memoriav</t>
  </si>
  <si>
    <t>Questa dichiarazione riguarda l'anno</t>
  </si>
  <si>
    <t xml:space="preserve">Il vostro riferimento di fatturazione </t>
  </si>
  <si>
    <t>Via</t>
  </si>
  <si>
    <t xml:space="preserve">Casella postale </t>
  </si>
  <si>
    <t>Codice postale</t>
  </si>
  <si>
    <t>Località</t>
  </si>
  <si>
    <t>Persona di contatto:</t>
  </si>
  <si>
    <t>No. di telefono diretto:</t>
  </si>
  <si>
    <t>e-mail:</t>
  </si>
  <si>
    <t>Compilato da:</t>
  </si>
  <si>
    <t>Data:</t>
  </si>
  <si>
    <t>è rivolto a:</t>
  </si>
  <si>
    <t>gli obblighi:</t>
  </si>
  <si>
    <t xml:space="preserve">A quale associazione/istituzione siete affiliati? </t>
  </si>
  <si>
    <t>Ora compilate il modulo passo dopo passo</t>
  </si>
  <si>
    <t>Che tipo di Video on Demand offrite?</t>
  </si>
  <si>
    <t>Istruzioni</t>
  </si>
  <si>
    <t>Nota bene :</t>
  </si>
  <si>
    <r>
      <t xml:space="preserve">Firma </t>
    </r>
    <r>
      <rPr>
        <sz val="11"/>
        <color theme="1"/>
        <rFont val="Arial Narrow"/>
        <family val="2"/>
      </rPr>
      <t>(da firmare)</t>
    </r>
  </si>
  <si>
    <t>Nome</t>
  </si>
  <si>
    <t xml:space="preserve">data della firma </t>
  </si>
  <si>
    <t xml:space="preserve">luogo della firma </t>
  </si>
  <si>
    <t>Nome dell'istituzione</t>
  </si>
  <si>
    <t>Ulteriori informazioni</t>
  </si>
  <si>
    <t>Selezionare (elenco a discesa)</t>
  </si>
  <si>
    <t>AMS (Associazione dei musei svizzeri)</t>
  </si>
  <si>
    <t>AMAS (Associazione dei Musei d'arte svizzeri)</t>
  </si>
  <si>
    <t>Specificare il tipo di VOD al punto 1</t>
  </si>
  <si>
    <t>TC14 - Dichiarazione d’utilizzazione</t>
  </si>
  <si>
    <t>Si prega di compilare la dichiarazione d’utilizzazione ordinaria: "U35E0123.xlsx", disponibile anche all'indirizzo: https://ssa.ch/it/utilizzare-delle-opere/tariffe-comuni/ &gt;&gt;&gt; Formulario di dichiarazione d’utilizzazione: tariffa comune 14</t>
  </si>
  <si>
    <t>Specificare il volume totale dei video al punto 2</t>
  </si>
  <si>
    <r>
      <rPr>
        <b/>
        <sz val="11"/>
        <color theme="1"/>
        <rFont val="Arial Narrow"/>
        <family val="2"/>
      </rPr>
      <t>TVOD (affito):</t>
    </r>
    <r>
      <rPr>
        <sz val="11"/>
        <color theme="1"/>
        <rFont val="Arial Narrow"/>
        <family val="2"/>
      </rPr>
      <t xml:space="preserve"> Nel caso del Transactional Video on Demand (“TVOD”) il consumatore finale svizzero o un intermediario paga all’utente un determinato compenso una tantum affinché l’utente metta a disposizione del consumatore finale una determinata opera audiovisiva per un periodo di tempo limitato dall’utente.</t>
    </r>
  </si>
  <si>
    <r>
      <rPr>
        <b/>
        <sz val="11"/>
        <color theme="1"/>
        <rFont val="Arial Narrow"/>
        <family val="2"/>
      </rPr>
      <t>EST (acquisto)</t>
    </r>
    <r>
      <rPr>
        <sz val="11"/>
        <color theme="1"/>
        <rFont val="Arial Narrow"/>
        <family val="2"/>
      </rPr>
      <t>: Nel caso dell’Electronic Sell Through (“EST”) il consumatore finale svizzero o un intermediario paga all’utente un determinato compenso una tantum affinché l’utente metta a disposizione del consumatore finale svizzero una determinata opera audiovisiva in modo tale che possa scaricarla e consumarla senza alcun limite di tempo imposto dall’utente.</t>
    </r>
  </si>
  <si>
    <t>n° civico</t>
  </si>
  <si>
    <t>Qual è stato il volume totale di video (in minuti) che avete messo a disposizione l'anno scorso?</t>
  </si>
  <si>
    <r>
      <rPr>
        <b/>
        <sz val="11"/>
        <color theme="1"/>
        <rFont val="Arial Narrow"/>
        <family val="2"/>
      </rPr>
      <t>SVOD (in abbonamento):</t>
    </r>
    <r>
      <rPr>
        <sz val="11"/>
        <color theme="1"/>
        <rFont val="Arial Narrow"/>
        <family val="2"/>
      </rPr>
      <t xml:space="preserve"> Nel caso del Subscription Video on Demand (“SVOD”) il consumatore finale svizzero (in questo caso l’“abbonato”) o un intermediario paga periodicamente all’utente un compenso (canone di abbonamento), affinché l’utente metta a disposizione del consumatore finale svizzero una pluralità di opere audiovisive durante il periodo di abbonamento. La qualificazione di un’offerta come SVOD non è preclusa dal fatto che l’utente dispensi talvolta i propri abbonati dal pagamento del canone (per esempio in relazione a offerte di lancio, di promozione o di fidelizzazione).</t>
    </r>
  </si>
  <si>
    <r>
      <rPr>
        <b/>
        <sz val="11"/>
        <color theme="1"/>
        <rFont val="Arial Narrow"/>
        <family val="2"/>
      </rPr>
      <t>AVOD (accesso gratuito con pubblicità):</t>
    </r>
    <r>
      <rPr>
        <sz val="11"/>
        <color theme="1"/>
        <rFont val="Arial Narrow"/>
        <family val="2"/>
      </rPr>
      <t xml:space="preserve"> Nel caso dell’Advertising-based Video on Demand (“AVOD”) l’utente mette a disposizione dei consumatori finali svizzeri opere audiovisive. L’utente finanzia la propria offerta AVOD principalmente attraverso introiti pubblicitari. Il consumatore finale svizzero può di solito accedere a titolo gratuito alle opere messe a disposizione.</t>
    </r>
  </si>
  <si>
    <r>
      <rPr>
        <b/>
        <sz val="11"/>
        <color theme="1"/>
        <rFont val="Arial Narrow"/>
        <family val="2"/>
      </rPr>
      <t>FVOD (accesso gratuito):</t>
    </r>
    <r>
      <rPr>
        <sz val="11"/>
        <color theme="1"/>
        <rFont val="Arial Narrow"/>
        <family val="2"/>
      </rPr>
      <t xml:space="preserve"> Nel caso del Free Video on Demand (“FVOD”) l’utente mette a disposizione dei consumatori finali svizzeri opere audiovisive. A differenza dell’AVOD, l’utente non finanzia la propria offerta attraverso introiti pubblicitari, bensì in altro modo (ad es. attraverso canoni [tipo canoni radio o contributi radio], sovvenzioni, donazioni o liberalità simili). I consumatori finali svizzeri possono accedere alle opere messe a disposizione a titolo gratuito o, nel caso di offerte finanziate da canoni radiotelevisivi, senza costi aggiuntivi oltre ai canoni radiotelevisivi già pagati.</t>
    </r>
  </si>
  <si>
    <t>Posizione:</t>
  </si>
  <si>
    <t>Ricordiamo espressamente che la TC14 regola solo la remunerazione, il cui pagamento alle società di gestione collettiva non implica la concessione alle istituzioni di una licenza per gli usi in questione. La remunerazione ai sensi della TC14 non pregiudica l'obbligo delle istituzioni di memoria di ottenere licenze e/o pagare una remunerazione ai sensi dei seguenti strumenti:
   - TC11 / Contratti (per le organizzazioni di radiodiffusione)
   - TC13
   - Licenze individuali
   - Licenza collettiva estesa Art. 43a, LDA.</t>
  </si>
  <si>
    <t xml:space="preserve">La SSA si riserva il diritto di effettuare controlli a campione e, a tale scopo, di richiedere rapporti d'utilizzo dettagliati, che le istituzioni devono inviare alla SSA entro il termine stabilito. Se dai controlli a campione emergono irregolarità, le istituzioni devono anche presentare dichiarazione dettagliata sugli utilizzi entro la scadenza fissata dalla SSA.
</t>
  </si>
  <si>
    <t>Porta Cultura &amp; le istituzioni partner</t>
  </si>
  <si>
    <t>Kimnet.ch &amp; le istituzioni partner</t>
  </si>
  <si>
    <r>
      <t xml:space="preserve">Ogni anno, </t>
    </r>
    <r>
      <rPr>
        <b/>
        <sz val="11"/>
        <color theme="1"/>
        <rFont val="Arial Narrow"/>
        <family val="2"/>
      </rPr>
      <t>entro il 30 aprile</t>
    </r>
    <r>
      <rPr>
        <sz val="11"/>
        <color theme="1"/>
        <rFont val="Arial Narrow"/>
        <family val="2"/>
      </rPr>
      <t xml:space="preserve">, le istituzioni devono comunicare </t>
    </r>
    <r>
      <rPr>
        <b/>
        <sz val="11"/>
        <color theme="1"/>
        <rFont val="Arial Narrow"/>
        <family val="2"/>
      </rPr>
      <t>spontaneamente</t>
    </r>
    <r>
      <rPr>
        <sz val="11"/>
        <color theme="1"/>
        <rFont val="Arial Narrow"/>
        <family val="2"/>
      </rPr>
      <t xml:space="preserve"> alla SSA </t>
    </r>
    <r>
      <rPr>
        <b/>
        <sz val="11"/>
        <color theme="1"/>
        <rFont val="Arial Narrow"/>
        <family val="2"/>
      </rPr>
      <t>il volume totale delle opere audiovisive messe a disposizione nell'anno precedente</t>
    </r>
    <r>
      <rPr>
        <sz val="11"/>
        <color theme="1"/>
        <rFont val="Arial Narrow"/>
        <family val="2"/>
      </rPr>
      <t xml:space="preserve">.
Inviare la dichiarazione d’utilizzazione compilata e firmata a: </t>
    </r>
    <r>
      <rPr>
        <b/>
        <sz val="11"/>
        <color rgb="FF0000FF"/>
        <rFont val="Arial Narrow"/>
        <family val="2"/>
      </rPr>
      <t>vod@ssa.ch</t>
    </r>
    <r>
      <rPr>
        <sz val="11"/>
        <color theme="1"/>
        <rFont val="Arial Narrow"/>
        <family val="2"/>
      </rPr>
      <t>.</t>
    </r>
  </si>
  <si>
    <r>
      <t xml:space="preserve">Le istituzioni che sono </t>
    </r>
    <r>
      <rPr>
        <b/>
        <sz val="11"/>
        <color theme="1"/>
        <rFont val="Arial Narrow"/>
        <family val="2"/>
      </rPr>
      <t>membri della AMS</t>
    </r>
    <r>
      <rPr>
        <sz val="11"/>
        <color theme="1"/>
        <rFont val="Arial Narrow"/>
        <family val="2"/>
      </rPr>
      <t xml:space="preserve"> (Associazione dei musei svizzeri) o </t>
    </r>
    <r>
      <rPr>
        <b/>
        <sz val="11"/>
        <color theme="1"/>
        <rFont val="Arial Narrow"/>
        <family val="2"/>
      </rPr>
      <t>della AMAS</t>
    </r>
    <r>
      <rPr>
        <sz val="11"/>
        <color theme="1"/>
        <rFont val="Arial Narrow"/>
        <family val="2"/>
      </rPr>
      <t xml:space="preserve"> (Associazione dei Musei d'arte svizzeri), nonché le </t>
    </r>
    <r>
      <rPr>
        <b/>
        <sz val="11"/>
        <color theme="1"/>
        <rFont val="Arial Narrow"/>
        <family val="2"/>
      </rPr>
      <t xml:space="preserve">istituzioni affiliate a Memoriav </t>
    </r>
    <r>
      <rPr>
        <sz val="11"/>
        <color theme="1"/>
        <rFont val="Arial Narrow"/>
        <family val="2"/>
      </rPr>
      <t xml:space="preserve">e </t>
    </r>
    <r>
      <rPr>
        <b/>
        <sz val="11"/>
        <color theme="1"/>
        <rFont val="Arial Narrow"/>
        <family val="2"/>
      </rPr>
      <t>altre piattaforme culturali selezionate e le loro rispettive istituzioni partner</t>
    </r>
    <r>
      <rPr>
        <sz val="11"/>
        <color theme="1"/>
        <rFont val="Arial Narrow"/>
        <family val="2"/>
      </rPr>
      <t xml:space="preserve">. 
</t>
    </r>
    <r>
      <rPr>
        <sz val="10"/>
        <color theme="1"/>
        <rFont val="Arial Narrow"/>
        <family val="2"/>
      </rPr>
      <t xml:space="preserve">
</t>
    </r>
    <r>
      <rPr>
        <i/>
        <sz val="10"/>
        <color theme="1"/>
        <rFont val="Arial Narrow"/>
        <family val="2"/>
      </rPr>
      <t>La presente dichiarazione d’utilizzazione semplificata si basa sulla "Convention pour les déclarations d'utilisation et les redevances pour les membres de l'AMS et de l'AMAS, ainsi que pour les institutions affiliées à Memoriav" dell'29.04.2025. L'accordo è valido dal 2025 al 2027 incluso. Per le altre piattaforme culturali e le rispettive istituzioni partner valgono i rispettivi accordi, validi dal 2024 al 2027 incluso. La SRG SSR e le sue Unità aziendali sono escluse da questo/i accordo/i.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</si>
</sst>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Arial Narrow"/>
      <family val="2"/>
    </font>
    <font>
      <sz val="11"/>
      <color rgb="FFFF0000"/>
      <name val="Arial Narrow"/>
      <family val="2"/>
    </font>
    <font>
      <b/>
      <sz val="11"/>
      <color theme="1"/>
      <name val="Arial Narrow"/>
      <family val="2"/>
    </font>
    <font>
      <b/>
      <sz val="22"/>
      <color theme="1"/>
      <name val="Arial Narrow"/>
      <family val="2"/>
    </font>
    <font>
      <sz val="11"/>
      <color rgb="FF0000FF"/>
      <name val="Arial Narrow"/>
      <family val="2"/>
    </font>
    <font>
      <sz val="11"/>
      <name val="Arial Narrow"/>
      <family val="2"/>
    </font>
    <font>
      <b/>
      <sz val="11"/>
      <color rgb="FFFF0000"/>
      <name val="Arial"/>
      <family val="2"/>
    </font>
    <font>
      <sz val="11"/>
      <color theme="1"/>
      <name val="Arial Narrow"/>
      <family val="2"/>
    </font>
    <font>
      <b/>
      <sz val="26"/>
      <color theme="0" tint="-0.499984740745262"/>
      <name val="Arial Narrow"/>
      <family val="2"/>
    </font>
    <font>
      <sz val="9"/>
      <name val="Arial"/>
      <family val="2"/>
    </font>
    <font>
      <sz val="8"/>
      <name val="Arial Narrow"/>
      <family val="2"/>
    </font>
    <font>
      <sz val="10"/>
      <color theme="1"/>
      <name val="Arial Unicode MS"/>
    </font>
    <font>
      <i/>
      <sz val="10"/>
      <color theme="1"/>
      <name val="Arial Narrow"/>
      <family val="2"/>
    </font>
    <font>
      <b/>
      <sz val="11"/>
      <color rgb="FF00B050"/>
      <name val="Arial Narrow"/>
      <family val="2"/>
    </font>
    <font>
      <b/>
      <sz val="11"/>
      <color rgb="FFFF0000"/>
      <name val="Arial Narrow"/>
      <family val="2"/>
    </font>
    <font>
      <b/>
      <sz val="11"/>
      <name val="Arial Narrow"/>
      <family val="2"/>
    </font>
    <font>
      <sz val="10"/>
      <name val="Arial"/>
      <family val="2"/>
    </font>
    <font>
      <sz val="10"/>
      <color theme="1"/>
      <name val="Arial Narrow"/>
      <family val="2"/>
    </font>
    <font>
      <b/>
      <sz val="11"/>
      <color rgb="FF0000FF"/>
      <name val="Arial Narrow"/>
      <family val="2"/>
    </font>
    <font>
      <i/>
      <sz val="10"/>
      <name val="Arial Narrow"/>
      <family val="2"/>
    </font>
  </fonts>
  <fills count="6">
    <fill>
      <patternFill patternType="none"/>
    </fill>
    <fill>
      <patternFill patternType="gray125"/>
    </fill>
    <fill>
      <patternFill patternType="solid">
        <fgColor theme="1"/>
        <bgColor indexed="64"/>
      </patternFill>
    </fill>
    <fill>
      <gradientFill degree="90">
        <stop position="0">
          <color theme="0"/>
        </stop>
        <stop position="1">
          <color rgb="FFCCFFFF"/>
        </stop>
      </gradientFill>
    </fill>
    <fill>
      <patternFill patternType="solid">
        <fgColor theme="7" tint="0.79998168889431442"/>
        <bgColor indexed="64"/>
      </patternFill>
    </fill>
    <fill>
      <gradientFill type="path" left="0.5" right="0.5" top="0.5" bottom="0.5">
        <stop position="0">
          <color theme="7" tint="0.59999389629810485"/>
        </stop>
        <stop position="1">
          <color theme="0" tint="-0.25098422193060094"/>
        </stop>
      </gradient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FF0000"/>
      </right>
      <top/>
      <bottom/>
      <diagonal/>
    </border>
    <border>
      <left/>
      <right/>
      <top style="medium">
        <color rgb="FFFF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FF0000"/>
      </left>
      <right style="thin">
        <color rgb="FFFF0000"/>
      </right>
      <top style="medium">
        <color rgb="FFFF0000"/>
      </top>
      <bottom style="medium">
        <color rgb="FFFF0000"/>
      </bottom>
      <diagonal/>
    </border>
    <border>
      <left style="thin">
        <color rgb="FFFF0000"/>
      </left>
      <right style="thin">
        <color rgb="FFFF0000"/>
      </right>
      <top style="medium">
        <color rgb="FFFF0000"/>
      </top>
      <bottom style="medium">
        <color rgb="FFFF0000"/>
      </bottom>
      <diagonal/>
    </border>
    <border>
      <left style="thin">
        <color rgb="FFFF0000"/>
      </left>
      <right style="medium">
        <color rgb="FFFF0000"/>
      </right>
      <top style="medium">
        <color rgb="FFFF0000"/>
      </top>
      <bottom style="medium">
        <color rgb="FFFF0000"/>
      </bottom>
      <diagonal/>
    </border>
    <border>
      <left style="medium">
        <color rgb="FFFF0000"/>
      </left>
      <right style="thin">
        <color rgb="FFFF0000"/>
      </right>
      <top/>
      <bottom/>
      <diagonal/>
    </border>
    <border>
      <left style="thin">
        <color rgb="FFFF0000"/>
      </left>
      <right style="thin">
        <color rgb="FFFF0000"/>
      </right>
      <top/>
      <bottom/>
      <diagonal/>
    </border>
    <border>
      <left style="thin">
        <color rgb="FFFF0000"/>
      </left>
      <right style="medium">
        <color rgb="FFFF0000"/>
      </right>
      <top/>
      <bottom/>
      <diagonal/>
    </border>
    <border>
      <left style="medium">
        <color rgb="FFFF0000"/>
      </left>
      <right style="thin">
        <color rgb="FFFF0000"/>
      </right>
      <top style="medium">
        <color rgb="FFFF0000"/>
      </top>
      <bottom/>
      <diagonal/>
    </border>
    <border>
      <left style="thin">
        <color rgb="FFFF0000"/>
      </left>
      <right style="thin">
        <color rgb="FFFF0000"/>
      </right>
      <top style="medium">
        <color rgb="FFFF0000"/>
      </top>
      <bottom/>
      <diagonal/>
    </border>
    <border>
      <left style="thin">
        <color rgb="FFFF0000"/>
      </left>
      <right style="medium">
        <color rgb="FFFF0000"/>
      </right>
      <top style="medium">
        <color rgb="FFFF0000"/>
      </top>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s>
  <cellStyleXfs count="2">
    <xf numFmtId="0" fontId="0" fillId="0" borderId="0"/>
    <xf numFmtId="9" fontId="7" fillId="0" borderId="0" applyFont="0" applyFill="0" applyBorder="0" applyAlignment="0" applyProtection="0"/>
  </cellStyleXfs>
  <cellXfs count="73">
    <xf numFmtId="0" fontId="0" fillId="0" borderId="0" xfId="0"/>
    <xf numFmtId="0" fontId="4" fillId="0" borderId="0" xfId="0" applyFont="1"/>
    <xf numFmtId="2" fontId="0" fillId="0" borderId="0" xfId="0" applyNumberFormat="1"/>
    <xf numFmtId="4" fontId="0" fillId="0" borderId="0" xfId="0" applyNumberFormat="1"/>
    <xf numFmtId="10" fontId="0" fillId="0" borderId="0" xfId="1" applyNumberFormat="1" applyFont="1" applyAlignment="1"/>
    <xf numFmtId="0" fontId="11" fillId="0" borderId="0" xfId="0" applyFont="1"/>
    <xf numFmtId="0" fontId="0" fillId="0" borderId="0" xfId="0" applyAlignment="1">
      <alignment horizontal="left" vertical="top"/>
    </xf>
    <xf numFmtId="0" fontId="14" fillId="0" borderId="0" xfId="0" applyFont="1" applyAlignment="1">
      <alignment horizontal="left" vertical="top" indent="3"/>
    </xf>
    <xf numFmtId="0" fontId="0" fillId="0" borderId="0" xfId="0" applyAlignment="1">
      <alignment horizontal="left" vertical="top" wrapText="1"/>
    </xf>
    <xf numFmtId="0" fontId="5" fillId="0" borderId="0" xfId="0" applyFont="1" applyAlignment="1">
      <alignment horizontal="left" vertical="top"/>
    </xf>
    <xf numFmtId="0" fontId="15" fillId="0" borderId="0" xfId="0" applyFont="1" applyAlignment="1">
      <alignment horizontal="left" vertical="top"/>
    </xf>
    <xf numFmtId="49" fontId="16" fillId="0" borderId="0" xfId="0" applyNumberFormat="1" applyFont="1" applyAlignment="1">
      <alignment horizontal="left" vertical="center" wrapText="1"/>
    </xf>
    <xf numFmtId="49" fontId="16" fillId="0" borderId="10" xfId="0" applyNumberFormat="1" applyFont="1" applyBorder="1" applyAlignment="1">
      <alignment horizontal="left" vertical="center" wrapText="1"/>
    </xf>
    <xf numFmtId="49" fontId="9" fillId="0" borderId="0" xfId="0" applyNumberFormat="1" applyFont="1" applyAlignment="1">
      <alignment vertical="top" wrapText="1"/>
    </xf>
    <xf numFmtId="0" fontId="5" fillId="0" borderId="0" xfId="0" applyFont="1" applyAlignment="1">
      <alignment horizontal="left" vertical="top" wrapText="1"/>
    </xf>
    <xf numFmtId="0" fontId="15" fillId="0" borderId="0" xfId="0" applyFont="1" applyAlignment="1">
      <alignment vertical="top"/>
    </xf>
    <xf numFmtId="0" fontId="0" fillId="0" borderId="0" xfId="0" applyAlignment="1">
      <alignment vertical="top" wrapText="1"/>
    </xf>
    <xf numFmtId="0" fontId="0" fillId="2" borderId="0" xfId="0" applyFill="1" applyAlignment="1">
      <alignment horizontal="left" vertical="top" wrapText="1"/>
    </xf>
    <xf numFmtId="0" fontId="8" fillId="5" borderId="0" xfId="0" applyFont="1" applyFill="1" applyAlignment="1">
      <alignment horizontal="center" vertical="center"/>
    </xf>
    <xf numFmtId="0" fontId="0" fillId="4" borderId="0" xfId="0" applyFill="1" applyAlignment="1">
      <alignment horizontal="left" vertical="top"/>
    </xf>
    <xf numFmtId="0" fontId="1" fillId="0" borderId="0" xfId="0" applyFont="1" applyAlignment="1">
      <alignment horizontal="left" vertical="top"/>
    </xf>
    <xf numFmtId="0" fontId="0" fillId="2" borderId="0" xfId="0" applyFill="1" applyAlignment="1">
      <alignment horizontal="left" vertical="top"/>
    </xf>
    <xf numFmtId="0" fontId="5" fillId="4" borderId="0" xfId="0" applyFont="1" applyFill="1" applyAlignment="1">
      <alignment horizontal="left" vertical="top"/>
    </xf>
    <xf numFmtId="0" fontId="0" fillId="0" borderId="0" xfId="0" quotePrefix="1" applyAlignment="1">
      <alignment horizontal="left" vertical="top"/>
    </xf>
    <xf numFmtId="0" fontId="2" fillId="0" borderId="0" xfId="0" applyFont="1" applyAlignment="1">
      <alignment horizontal="left" vertical="top"/>
    </xf>
    <xf numFmtId="3" fontId="9" fillId="3" borderId="5" xfId="0" applyNumberFormat="1" applyFont="1" applyFill="1" applyBorder="1" applyAlignment="1" applyProtection="1">
      <alignment horizontal="center" vertical="center" wrapText="1"/>
      <protection locked="0"/>
    </xf>
    <xf numFmtId="0" fontId="15" fillId="0" borderId="0" xfId="0" applyFont="1" applyAlignment="1">
      <alignment horizontal="left" vertical="top"/>
    </xf>
    <xf numFmtId="49" fontId="9" fillId="3" borderId="17" xfId="0" applyNumberFormat="1" applyFont="1" applyFill="1" applyBorder="1" applyAlignment="1" applyProtection="1">
      <alignment horizontal="left" vertical="top" wrapText="1"/>
      <protection locked="0"/>
    </xf>
    <xf numFmtId="49" fontId="9" fillId="3" borderId="18" xfId="0" applyNumberFormat="1" applyFont="1" applyFill="1" applyBorder="1" applyAlignment="1" applyProtection="1">
      <alignment horizontal="left" vertical="top" wrapText="1"/>
      <protection locked="0"/>
    </xf>
    <xf numFmtId="49" fontId="9" fillId="3" borderId="19" xfId="0" applyNumberFormat="1" applyFont="1" applyFill="1" applyBorder="1" applyAlignment="1" applyProtection="1">
      <alignment horizontal="left" vertical="top" wrapText="1"/>
      <protection locked="0"/>
    </xf>
    <xf numFmtId="0" fontId="16" fillId="0" borderId="0" xfId="0" applyFont="1" applyAlignment="1">
      <alignment horizontal="left" vertical="top" wrapText="1" indent="2"/>
    </xf>
    <xf numFmtId="14" fontId="9" fillId="0" borderId="0" xfId="0" applyNumberFormat="1" applyFont="1" applyAlignment="1">
      <alignment horizontal="left" vertical="top" wrapText="1"/>
    </xf>
    <xf numFmtId="49" fontId="9" fillId="3" borderId="23" xfId="0" applyNumberFormat="1" applyFont="1" applyFill="1" applyBorder="1" applyAlignment="1" applyProtection="1">
      <alignment horizontal="left" vertical="top" wrapText="1"/>
      <protection locked="0"/>
    </xf>
    <xf numFmtId="49" fontId="9" fillId="3" borderId="24" xfId="0" applyNumberFormat="1" applyFont="1" applyFill="1" applyBorder="1" applyAlignment="1" applyProtection="1">
      <alignment horizontal="left" vertical="top" wrapText="1"/>
      <protection locked="0"/>
    </xf>
    <xf numFmtId="49" fontId="9" fillId="3" borderId="25" xfId="0" applyNumberFormat="1" applyFont="1" applyFill="1" applyBorder="1" applyAlignment="1" applyProtection="1">
      <alignment horizontal="left" vertical="top" wrapText="1"/>
      <protection locked="0"/>
    </xf>
    <xf numFmtId="49" fontId="9" fillId="3" borderId="20" xfId="0" applyNumberFormat="1" applyFont="1" applyFill="1" applyBorder="1" applyAlignment="1" applyProtection="1">
      <alignment horizontal="left" vertical="top" wrapText="1"/>
      <protection locked="0"/>
    </xf>
    <xf numFmtId="49" fontId="9" fillId="3" borderId="21" xfId="0" applyNumberFormat="1" applyFont="1" applyFill="1" applyBorder="1" applyAlignment="1" applyProtection="1">
      <alignment horizontal="left" vertical="top" wrapText="1"/>
      <protection locked="0"/>
    </xf>
    <xf numFmtId="49" fontId="9" fillId="3" borderId="22" xfId="0" applyNumberFormat="1" applyFont="1" applyFill="1" applyBorder="1" applyAlignment="1" applyProtection="1">
      <alignment horizontal="left" vertical="top" wrapText="1"/>
      <protection locked="0"/>
    </xf>
    <xf numFmtId="0" fontId="2" fillId="0" borderId="0" xfId="0" applyFont="1" applyAlignment="1">
      <alignment horizontal="left" vertical="top" indent="7"/>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49" fontId="9" fillId="3" borderId="6" xfId="0" applyNumberFormat="1" applyFont="1" applyFill="1" applyBorder="1" applyAlignment="1" applyProtection="1">
      <alignment horizontal="left" vertical="center" wrapText="1"/>
      <protection locked="0"/>
    </xf>
    <xf numFmtId="49" fontId="9" fillId="3" borderId="7" xfId="0" applyNumberFormat="1" applyFont="1" applyFill="1" applyBorder="1" applyAlignment="1" applyProtection="1">
      <alignment horizontal="left" vertical="center" wrapText="1"/>
      <protection locked="0"/>
    </xf>
    <xf numFmtId="49" fontId="9" fillId="3" borderId="8" xfId="0" applyNumberFormat="1" applyFont="1" applyFill="1" applyBorder="1" applyAlignment="1" applyProtection="1">
      <alignment horizontal="left" vertical="center" wrapText="1"/>
      <protection locked="0"/>
    </xf>
    <xf numFmtId="14" fontId="9" fillId="3" borderId="6" xfId="0" applyNumberFormat="1" applyFont="1" applyFill="1" applyBorder="1" applyAlignment="1" applyProtection="1">
      <alignment horizontal="left" vertical="center" wrapText="1"/>
      <protection locked="0"/>
    </xf>
    <xf numFmtId="14" fontId="9" fillId="3" borderId="7" xfId="0" applyNumberFormat="1" applyFont="1" applyFill="1" applyBorder="1" applyAlignment="1" applyProtection="1">
      <alignment horizontal="left" vertical="center" wrapText="1"/>
      <protection locked="0"/>
    </xf>
    <xf numFmtId="14" fontId="9" fillId="3" borderId="8" xfId="0" applyNumberFormat="1" applyFont="1" applyFill="1" applyBorder="1" applyAlignment="1" applyProtection="1">
      <alignment horizontal="left" vertical="center" wrapText="1"/>
      <protection locked="0"/>
    </xf>
    <xf numFmtId="0" fontId="2" fillId="0" borderId="0" xfId="0" applyFont="1" applyAlignment="1">
      <alignment horizontal="left" vertical="top"/>
    </xf>
    <xf numFmtId="0" fontId="19" fillId="0" borderId="1" xfId="0" applyFont="1" applyBorder="1" applyAlignment="1">
      <alignment horizontal="left" vertical="top" wrapText="1"/>
    </xf>
    <xf numFmtId="0" fontId="19" fillId="0" borderId="2" xfId="0" applyFont="1" applyBorder="1" applyAlignment="1">
      <alignment horizontal="left" vertical="top" wrapText="1"/>
    </xf>
    <xf numFmtId="0" fontId="19" fillId="0" borderId="3" xfId="0" applyFont="1" applyBorder="1" applyAlignment="1">
      <alignment horizontal="left" vertical="top" wrapText="1"/>
    </xf>
    <xf numFmtId="0" fontId="15" fillId="0" borderId="0" xfId="0" applyFont="1" applyAlignment="1">
      <alignment horizontal="left"/>
    </xf>
    <xf numFmtId="0" fontId="2" fillId="4" borderId="0" xfId="0" applyFont="1" applyFill="1" applyAlignment="1">
      <alignment horizontal="left" vertical="center" wrapText="1"/>
    </xf>
    <xf numFmtId="49" fontId="16" fillId="3" borderId="6" xfId="0" applyNumberFormat="1" applyFont="1" applyFill="1" applyBorder="1" applyAlignment="1" applyProtection="1">
      <alignment horizontal="left" vertical="center" wrapText="1"/>
      <protection locked="0"/>
    </xf>
    <xf numFmtId="49" fontId="16" fillId="3" borderId="7" xfId="0" applyNumberFormat="1" applyFont="1" applyFill="1" applyBorder="1" applyAlignment="1" applyProtection="1">
      <alignment horizontal="left" vertical="center" wrapText="1"/>
      <protection locked="0"/>
    </xf>
    <xf numFmtId="49" fontId="16" fillId="3" borderId="8" xfId="0" applyNumberFormat="1" applyFont="1" applyFill="1" applyBorder="1" applyAlignment="1" applyProtection="1">
      <alignment horizontal="left" vertical="center" wrapText="1"/>
      <protection locked="0"/>
    </xf>
    <xf numFmtId="0" fontId="6" fillId="3" borderId="26" xfId="0" applyFont="1" applyFill="1" applyBorder="1" applyAlignment="1">
      <alignment horizontal="left" vertical="center" wrapText="1"/>
    </xf>
    <xf numFmtId="0" fontId="6" fillId="3" borderId="27" xfId="0" applyFont="1" applyFill="1" applyBorder="1" applyAlignment="1">
      <alignment horizontal="left" vertical="center" wrapText="1"/>
    </xf>
    <xf numFmtId="0" fontId="6" fillId="3" borderId="28" xfId="0" applyFont="1" applyFill="1" applyBorder="1" applyAlignment="1">
      <alignment horizontal="left" vertical="center" wrapText="1"/>
    </xf>
    <xf numFmtId="0" fontId="5" fillId="4" borderId="0" xfId="0" applyFont="1" applyFill="1" applyAlignment="1">
      <alignment horizontal="left" vertical="center" wrapText="1"/>
    </xf>
    <xf numFmtId="0" fontId="5" fillId="4" borderId="4" xfId="0" applyFont="1" applyFill="1" applyBorder="1" applyAlignment="1">
      <alignment horizontal="left" vertical="center" wrapText="1"/>
    </xf>
    <xf numFmtId="0" fontId="2" fillId="4" borderId="0" xfId="0" applyFont="1" applyFill="1" applyAlignment="1">
      <alignment horizontal="center" vertical="center"/>
    </xf>
    <xf numFmtId="0" fontId="15" fillId="0" borderId="9" xfId="0" applyFont="1" applyBorder="1" applyAlignment="1">
      <alignment horizontal="left" vertical="top"/>
    </xf>
    <xf numFmtId="0" fontId="3" fillId="0" borderId="0" xfId="0" applyFont="1" applyAlignment="1">
      <alignment horizontal="left" vertical="center"/>
    </xf>
    <xf numFmtId="0" fontId="13" fillId="0" borderId="11" xfId="0" applyFont="1" applyBorder="1" applyAlignment="1">
      <alignment horizontal="right" vertical="top"/>
    </xf>
    <xf numFmtId="0" fontId="13" fillId="0" borderId="12" xfId="0" applyFont="1" applyBorder="1" applyAlignment="1">
      <alignment horizontal="right" vertical="top"/>
    </xf>
    <xf numFmtId="0" fontId="0" fillId="0" borderId="12" xfId="0" applyBorder="1" applyAlignment="1">
      <alignment horizontal="left" vertical="top" wrapText="1"/>
    </xf>
    <xf numFmtId="0" fontId="0" fillId="0" borderId="13" xfId="0" applyBorder="1" applyAlignment="1">
      <alignment horizontal="left" vertical="top" wrapText="1"/>
    </xf>
    <xf numFmtId="0" fontId="13" fillId="0" borderId="14" xfId="0" applyFont="1" applyBorder="1" applyAlignment="1">
      <alignment horizontal="right" vertical="top"/>
    </xf>
    <xf numFmtId="0" fontId="13" fillId="0" borderId="15" xfId="0" applyFont="1" applyBorder="1" applyAlignment="1">
      <alignment horizontal="right" vertical="top"/>
    </xf>
    <xf numFmtId="0" fontId="0" fillId="0" borderId="15" xfId="0" applyBorder="1" applyAlignment="1">
      <alignment horizontal="left" vertical="top" wrapText="1"/>
    </xf>
    <xf numFmtId="0" fontId="0" fillId="0" borderId="16" xfId="0" applyBorder="1" applyAlignment="1">
      <alignment horizontal="left" vertical="top" wrapText="1"/>
    </xf>
  </cellXfs>
  <cellStyles count="2">
    <cellStyle name="Normal" xfId="0" builtinId="0"/>
    <cellStyle name="Pourcentage"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77E10-6BA3-4C3F-92A3-F6DA2367D47D}">
  <sheetPr>
    <pageSetUpPr fitToPage="1"/>
  </sheetPr>
  <dimension ref="A1:R40"/>
  <sheetViews>
    <sheetView showGridLines="0" tabSelected="1" zoomScale="115" zoomScaleNormal="115" workbookViewId="0">
      <selection activeCell="H18" sqref="H18:L18"/>
    </sheetView>
  </sheetViews>
  <sheetFormatPr baseColWidth="10" defaultColWidth="11.42578125" defaultRowHeight="16.5"/>
  <cols>
    <col min="1" max="8" width="11.42578125" style="6"/>
    <col min="9" max="9" width="13.42578125" style="6" bestFit="1" customWidth="1"/>
    <col min="10" max="16384" width="11.42578125" style="6"/>
  </cols>
  <sheetData>
    <row r="1" spans="1:13" ht="27">
      <c r="A1" s="64" t="s">
        <v>53</v>
      </c>
      <c r="B1" s="64"/>
      <c r="C1" s="64"/>
      <c r="D1" s="64"/>
      <c r="E1" s="64"/>
      <c r="F1" s="64"/>
      <c r="G1" s="64"/>
      <c r="H1" s="64"/>
      <c r="I1" s="64"/>
      <c r="J1" s="64"/>
      <c r="K1" s="64"/>
      <c r="L1" s="64"/>
    </row>
    <row r="3" spans="1:13" ht="96.75" customHeight="1">
      <c r="A3" s="65" t="s">
        <v>36</v>
      </c>
      <c r="B3" s="66"/>
      <c r="C3" s="67" t="s">
        <v>69</v>
      </c>
      <c r="D3" s="67"/>
      <c r="E3" s="67"/>
      <c r="F3" s="67"/>
      <c r="G3" s="67"/>
      <c r="H3" s="67"/>
      <c r="I3" s="67"/>
      <c r="J3" s="67"/>
      <c r="K3" s="67"/>
      <c r="L3" s="68"/>
    </row>
    <row r="4" spans="1:13" ht="75" customHeight="1">
      <c r="A4" s="69" t="s">
        <v>37</v>
      </c>
      <c r="B4" s="70"/>
      <c r="C4" s="71" t="s">
        <v>68</v>
      </c>
      <c r="D4" s="71"/>
      <c r="E4" s="71"/>
      <c r="F4" s="71"/>
      <c r="G4" s="71"/>
      <c r="H4" s="71"/>
      <c r="I4" s="71"/>
      <c r="J4" s="71"/>
      <c r="K4" s="71"/>
      <c r="L4" s="72"/>
    </row>
    <row r="5" spans="1:13" ht="17.25" customHeight="1" thickBot="1">
      <c r="A5" s="7"/>
      <c r="B5" s="7"/>
      <c r="C5" s="8"/>
      <c r="D5" s="8"/>
      <c r="E5" s="8"/>
      <c r="F5" s="8"/>
      <c r="G5" s="8"/>
      <c r="H5" s="8"/>
      <c r="I5" s="8"/>
      <c r="J5" s="8"/>
      <c r="K5" s="8"/>
      <c r="L5" s="8"/>
    </row>
    <row r="6" spans="1:13" ht="17.25" customHeight="1" thickBot="1">
      <c r="A6" s="26" t="s">
        <v>25</v>
      </c>
      <c r="B6" s="26"/>
      <c r="C6" s="26"/>
      <c r="D6" s="26"/>
      <c r="E6" s="63"/>
      <c r="F6" s="54" t="s">
        <v>49</v>
      </c>
      <c r="G6" s="55"/>
      <c r="H6" s="56"/>
      <c r="I6" s="8"/>
      <c r="J6" s="8"/>
      <c r="K6" s="8"/>
      <c r="L6" s="8"/>
      <c r="M6" s="9"/>
    </row>
    <row r="7" spans="1:13" ht="17.25" customHeight="1" thickBot="1">
      <c r="A7" s="10"/>
      <c r="B7" s="10"/>
      <c r="C7" s="10"/>
      <c r="D7" s="10"/>
      <c r="E7" s="10"/>
      <c r="F7" s="11"/>
      <c r="G7" s="12"/>
      <c r="H7" s="11"/>
      <c r="I7" s="8"/>
      <c r="J7" s="8"/>
      <c r="K7" s="8"/>
      <c r="L7" s="8"/>
      <c r="M7" s="9"/>
    </row>
    <row r="8" spans="1:13" ht="17.25" customHeight="1" thickBot="1">
      <c r="A8" s="26" t="s">
        <v>26</v>
      </c>
      <c r="B8" s="26"/>
      <c r="C8" s="26"/>
      <c r="D8" s="26"/>
      <c r="E8" s="63"/>
      <c r="F8" s="27"/>
      <c r="G8" s="28"/>
      <c r="H8" s="29"/>
      <c r="I8" s="13"/>
      <c r="J8" s="13"/>
      <c r="K8" s="8"/>
      <c r="L8" s="8"/>
      <c r="M8" s="9"/>
    </row>
    <row r="9" spans="1:13" ht="17.25" customHeight="1" thickBot="1">
      <c r="A9" s="7"/>
      <c r="B9" s="7"/>
      <c r="C9" s="8"/>
      <c r="D9" s="8"/>
      <c r="E9" s="8"/>
      <c r="F9" s="8"/>
      <c r="G9" s="8"/>
      <c r="H9" s="8"/>
      <c r="I9" s="8"/>
      <c r="J9" s="8"/>
      <c r="K9" s="8"/>
      <c r="L9" s="8"/>
    </row>
    <row r="10" spans="1:13" s="9" customFormat="1" ht="17.25" customHeight="1" thickBot="1">
      <c r="A10" s="26" t="s">
        <v>47</v>
      </c>
      <c r="B10" s="26"/>
      <c r="C10" s="27"/>
      <c r="D10" s="28"/>
      <c r="E10" s="28"/>
      <c r="F10" s="28"/>
      <c r="G10" s="29"/>
      <c r="H10" s="30" t="s">
        <v>31</v>
      </c>
      <c r="I10" s="30"/>
      <c r="J10" s="32"/>
      <c r="K10" s="33"/>
      <c r="L10" s="34"/>
    </row>
    <row r="11" spans="1:13" s="9" customFormat="1" ht="17.25" customHeight="1" thickBot="1">
      <c r="A11" s="26" t="s">
        <v>27</v>
      </c>
      <c r="B11" s="26"/>
      <c r="C11" s="27"/>
      <c r="D11" s="28"/>
      <c r="E11" s="28"/>
      <c r="F11" s="28"/>
      <c r="G11" s="29"/>
      <c r="H11" s="30" t="s">
        <v>63</v>
      </c>
      <c r="I11" s="30"/>
      <c r="J11" s="32"/>
      <c r="K11" s="33"/>
      <c r="L11" s="34"/>
    </row>
    <row r="12" spans="1:13" s="9" customFormat="1" ht="17.25" customHeight="1" thickBot="1">
      <c r="A12" s="10" t="s">
        <v>58</v>
      </c>
      <c r="B12" s="10"/>
      <c r="C12" s="35"/>
      <c r="D12" s="36"/>
      <c r="E12" s="36"/>
      <c r="F12" s="36"/>
      <c r="G12" s="37"/>
      <c r="H12" s="30" t="s">
        <v>32</v>
      </c>
      <c r="I12" s="30"/>
      <c r="J12" s="32"/>
      <c r="K12" s="33"/>
      <c r="L12" s="34"/>
    </row>
    <row r="13" spans="1:13" s="9" customFormat="1" ht="17.25" customHeight="1" thickBot="1">
      <c r="A13" s="26" t="s">
        <v>48</v>
      </c>
      <c r="B13" s="26"/>
      <c r="C13" s="27"/>
      <c r="D13" s="28"/>
      <c r="E13" s="28"/>
      <c r="F13" s="28"/>
      <c r="G13" s="29"/>
      <c r="H13" s="30" t="s">
        <v>33</v>
      </c>
      <c r="I13" s="30"/>
      <c r="J13" s="32"/>
      <c r="K13" s="33"/>
      <c r="L13" s="34"/>
    </row>
    <row r="14" spans="1:13" s="9" customFormat="1" ht="17.25" customHeight="1" thickBot="1">
      <c r="A14" s="26" t="s">
        <v>28</v>
      </c>
      <c r="B14" s="26"/>
      <c r="C14" s="27"/>
      <c r="D14" s="28"/>
      <c r="E14" s="28"/>
      <c r="F14" s="28"/>
      <c r="G14" s="29"/>
      <c r="H14" s="30" t="s">
        <v>34</v>
      </c>
      <c r="I14" s="30"/>
      <c r="J14" s="27"/>
      <c r="K14" s="28"/>
      <c r="L14" s="29"/>
    </row>
    <row r="15" spans="1:13" s="9" customFormat="1" ht="17.25" customHeight="1" thickBot="1">
      <c r="A15" s="26" t="s">
        <v>29</v>
      </c>
      <c r="B15" s="26"/>
      <c r="C15" s="35"/>
      <c r="D15" s="36"/>
      <c r="E15" s="36"/>
      <c r="F15" s="36"/>
      <c r="G15" s="37"/>
      <c r="H15" s="30" t="s">
        <v>35</v>
      </c>
      <c r="I15" s="30"/>
      <c r="J15" s="27"/>
      <c r="K15" s="28"/>
      <c r="L15" s="29"/>
    </row>
    <row r="16" spans="1:13" s="9" customFormat="1" ht="17.25" customHeight="1" thickBot="1">
      <c r="A16" s="26" t="s">
        <v>30</v>
      </c>
      <c r="B16" s="26"/>
      <c r="C16" s="27"/>
      <c r="D16" s="28"/>
      <c r="E16" s="28"/>
      <c r="F16" s="28"/>
      <c r="G16" s="29"/>
      <c r="J16" s="31"/>
      <c r="K16" s="31"/>
      <c r="L16" s="31"/>
    </row>
    <row r="17" spans="1:18" s="9" customFormat="1" ht="17.25" customHeight="1" thickBot="1">
      <c r="A17" s="10"/>
      <c r="B17" s="10"/>
      <c r="C17" s="14"/>
      <c r="D17" s="14"/>
      <c r="E17" s="14"/>
      <c r="F17" s="14"/>
      <c r="G17" s="14"/>
      <c r="H17" s="14"/>
      <c r="J17" s="14"/>
      <c r="K17" s="14"/>
      <c r="L17" s="14"/>
    </row>
    <row r="18" spans="1:18" s="9" customFormat="1" ht="17.25" customHeight="1" thickBot="1">
      <c r="B18" s="15"/>
      <c r="C18" s="26" t="s">
        <v>38</v>
      </c>
      <c r="D18" s="26"/>
      <c r="E18" s="26"/>
      <c r="F18" s="26"/>
      <c r="G18" s="63"/>
      <c r="H18" s="54" t="s">
        <v>49</v>
      </c>
      <c r="I18" s="55"/>
      <c r="J18" s="55"/>
      <c r="K18" s="55"/>
      <c r="L18" s="56"/>
    </row>
    <row r="19" spans="1:18" ht="39.75" customHeight="1">
      <c r="A19" s="52" t="s">
        <v>39</v>
      </c>
      <c r="B19" s="52"/>
      <c r="C19" s="52"/>
      <c r="D19" s="52"/>
      <c r="E19" s="52"/>
      <c r="F19" s="52"/>
      <c r="G19" s="52"/>
      <c r="H19" s="52"/>
      <c r="I19" s="52"/>
      <c r="J19" s="52"/>
      <c r="K19" s="52"/>
      <c r="L19" s="52"/>
    </row>
    <row r="20" spans="1:18" ht="7.5" customHeight="1">
      <c r="A20" s="16"/>
      <c r="B20" s="16"/>
      <c r="C20" s="16"/>
      <c r="D20" s="16"/>
      <c r="E20" s="16"/>
      <c r="F20" s="16"/>
      <c r="G20" s="16"/>
      <c r="H20" s="16"/>
      <c r="I20" s="16"/>
      <c r="J20" s="16"/>
      <c r="K20" s="16"/>
      <c r="L20" s="16"/>
    </row>
    <row r="21" spans="1:18" ht="6" customHeight="1" thickBot="1">
      <c r="A21" s="17"/>
      <c r="B21" s="17"/>
      <c r="C21" s="17"/>
      <c r="D21" s="17"/>
      <c r="E21" s="17"/>
      <c r="F21" s="17"/>
      <c r="G21" s="17"/>
      <c r="H21" s="17"/>
      <c r="I21" s="17"/>
      <c r="J21" s="17"/>
      <c r="K21" s="17"/>
      <c r="L21" s="17"/>
    </row>
    <row r="22" spans="1:18" ht="102" customHeight="1" thickBot="1">
      <c r="A22" s="18">
        <v>1</v>
      </c>
      <c r="B22" s="53" t="s">
        <v>40</v>
      </c>
      <c r="C22" s="53"/>
      <c r="D22" s="53"/>
      <c r="E22" s="54" t="s">
        <v>49</v>
      </c>
      <c r="F22" s="55"/>
      <c r="G22" s="55"/>
      <c r="H22" s="55"/>
      <c r="I22" s="55"/>
      <c r="J22" s="55"/>
      <c r="K22" s="55"/>
      <c r="L22" s="56"/>
    </row>
    <row r="23" spans="1:18" ht="17.25" thickBot="1">
      <c r="A23" s="19"/>
      <c r="B23" s="19"/>
      <c r="C23" s="19"/>
      <c r="D23" s="19"/>
      <c r="E23" s="19"/>
      <c r="F23" s="19"/>
      <c r="G23" s="19"/>
      <c r="H23" s="19"/>
      <c r="I23" s="19"/>
      <c r="J23" s="19"/>
      <c r="K23" s="19"/>
      <c r="L23" s="19"/>
    </row>
    <row r="24" spans="1:18" ht="72.75" customHeight="1" thickBot="1">
      <c r="A24" s="62" t="s">
        <v>41</v>
      </c>
      <c r="B24" s="62"/>
      <c r="C24" s="62"/>
      <c r="D24" s="62"/>
      <c r="E24" s="57" t="str">
        <f>IF(E22='don''t touch'!A1,'don''t touch'!A8,IF(E22='don''t touch'!A2,'don''t touch'!A9,IF(E22='don''t touch'!A3,'don''t touch'!A9,IF(E22='don''t touch'!A4,'don''t touch'!A9,IF(E22='don''t touch'!A5,'don''t touch'!A9,IF(E22='don''t touch'!A6,'don''t touch'!A10,""))))))</f>
        <v>Specificare il tipo di VOD al punto 1</v>
      </c>
      <c r="F24" s="58"/>
      <c r="G24" s="58"/>
      <c r="H24" s="58"/>
      <c r="I24" s="58"/>
      <c r="J24" s="58"/>
      <c r="K24" s="58"/>
      <c r="L24" s="59"/>
      <c r="M24" s="20"/>
    </row>
    <row r="25" spans="1:18" ht="6" customHeight="1" thickBot="1">
      <c r="A25" s="21"/>
      <c r="B25" s="21"/>
      <c r="C25" s="21"/>
      <c r="D25" s="21"/>
      <c r="E25" s="21"/>
      <c r="F25" s="21"/>
      <c r="G25" s="21"/>
      <c r="H25" s="21"/>
      <c r="I25" s="21"/>
      <c r="J25" s="21"/>
      <c r="K25" s="21"/>
      <c r="L25" s="21"/>
    </row>
    <row r="26" spans="1:18" ht="33" customHeight="1" thickBot="1">
      <c r="A26" s="18">
        <v>2</v>
      </c>
      <c r="B26" s="22"/>
      <c r="C26" s="22"/>
      <c r="D26" s="22"/>
      <c r="E26" s="60" t="s">
        <v>59</v>
      </c>
      <c r="F26" s="60"/>
      <c r="G26" s="60"/>
      <c r="H26" s="60"/>
      <c r="I26" s="60"/>
      <c r="J26" s="60"/>
      <c r="K26" s="61"/>
      <c r="L26" s="25"/>
      <c r="M26" s="20"/>
      <c r="Q26"/>
      <c r="R26"/>
    </row>
    <row r="27" spans="1:18" ht="6" customHeight="1">
      <c r="A27" s="21"/>
      <c r="B27" s="21"/>
      <c r="C27" s="21"/>
      <c r="D27" s="21"/>
      <c r="E27" s="21"/>
      <c r="F27" s="21"/>
      <c r="G27" s="21"/>
      <c r="H27" s="21"/>
      <c r="I27" s="21"/>
      <c r="J27" s="21"/>
      <c r="K27" s="21"/>
      <c r="L27" s="21">
        <v>30</v>
      </c>
      <c r="Q27"/>
      <c r="R27"/>
    </row>
    <row r="29" spans="1:18" hidden="1">
      <c r="E29" s="23"/>
      <c r="F29" s="6" t="str">
        <f>IF(L26&lt;'don''t touch'!B14,'don''t touch'!C14,IF(L26&lt;'don''t touch'!B15,'don''t touch'!C15,IF(L26&lt;'don''t touch'!B16,'don''t touch'!C16,IF(L26&lt;'don''t touch'!B17,'don''t touch'!C17,IF(L26&gt;'don''t touch'!B18,'don''t touch'!C18,"")))))</f>
        <v>eine Jahrespauschale von CHF 50.-/Jahr</v>
      </c>
    </row>
    <row r="30" spans="1:18" hidden="1">
      <c r="E30" s="23"/>
      <c r="F30" s="6" t="s">
        <v>1</v>
      </c>
    </row>
    <row r="31" spans="1:18" hidden="1">
      <c r="F31" s="6" t="s">
        <v>1</v>
      </c>
    </row>
    <row r="32" spans="1:18" hidden="1"/>
    <row r="33" spans="1:12">
      <c r="A33" s="24" t="s">
        <v>42</v>
      </c>
    </row>
    <row r="34" spans="1:12" ht="120" customHeight="1">
      <c r="A34" s="49" t="s">
        <v>64</v>
      </c>
      <c r="B34" s="50"/>
      <c r="C34" s="50"/>
      <c r="D34" s="50"/>
      <c r="E34" s="50"/>
      <c r="F34" s="50"/>
      <c r="G34" s="50"/>
      <c r="H34" s="50"/>
      <c r="I34" s="50"/>
      <c r="J34" s="50"/>
      <c r="K34" s="50"/>
      <c r="L34" s="51"/>
    </row>
    <row r="35" spans="1:12" ht="69.95" customHeight="1">
      <c r="A35" s="49" t="s">
        <v>65</v>
      </c>
      <c r="B35" s="50"/>
      <c r="C35" s="50"/>
      <c r="D35" s="50"/>
      <c r="E35" s="50"/>
      <c r="F35" s="50"/>
      <c r="G35" s="50"/>
      <c r="H35" s="50"/>
      <c r="I35" s="50"/>
      <c r="J35" s="50"/>
      <c r="K35" s="50"/>
      <c r="L35" s="51"/>
    </row>
    <row r="36" spans="1:12" ht="17.25" thickBot="1"/>
    <row r="37" spans="1:12" ht="72.75" customHeight="1" thickBot="1">
      <c r="A37" s="48" t="s">
        <v>43</v>
      </c>
      <c r="B37" s="48"/>
      <c r="C37" s="48"/>
      <c r="D37" s="39"/>
      <c r="E37" s="40"/>
      <c r="F37" s="40"/>
      <c r="G37" s="40"/>
      <c r="H37" s="40"/>
      <c r="I37" s="40"/>
      <c r="J37" s="40"/>
      <c r="K37" s="41"/>
    </row>
    <row r="38" spans="1:12" ht="17.25" thickBot="1">
      <c r="A38" s="38" t="s">
        <v>44</v>
      </c>
      <c r="B38" s="38"/>
      <c r="C38" s="38"/>
      <c r="D38" s="42"/>
      <c r="E38" s="43"/>
      <c r="F38" s="43"/>
      <c r="G38" s="44"/>
    </row>
    <row r="39" spans="1:12" ht="17.25" thickBot="1">
      <c r="A39" s="38" t="s">
        <v>45</v>
      </c>
      <c r="B39" s="38"/>
      <c r="C39" s="38"/>
      <c r="D39" s="42"/>
      <c r="E39" s="43"/>
      <c r="F39" s="43"/>
      <c r="G39" s="44"/>
    </row>
    <row r="40" spans="1:12" ht="17.25" thickBot="1">
      <c r="A40" s="38" t="s">
        <v>46</v>
      </c>
      <c r="B40" s="38"/>
      <c r="C40" s="38"/>
      <c r="D40" s="45"/>
      <c r="E40" s="46"/>
      <c r="F40" s="46"/>
      <c r="G40" s="47"/>
    </row>
  </sheetData>
  <sheetProtection algorithmName="SHA-512" hashValue="L+c/Kppe0pf4xSHUomKmScQtFM1v88VAZMw5005ye2P2uEqFmniwlVscUur65psKYFfXGKcfAC2sRT3HS3yArQ==" saltValue="3uS0mrFh1zlxkhC7Fn8+bQ==" spinCount="100000" sheet="1" objects="1" scenarios="1" selectLockedCells="1"/>
  <mergeCells count="53">
    <mergeCell ref="F8:H8"/>
    <mergeCell ref="A10:B10"/>
    <mergeCell ref="C10:G10"/>
    <mergeCell ref="H10:I10"/>
    <mergeCell ref="J10:L10"/>
    <mergeCell ref="C18:G18"/>
    <mergeCell ref="H18:L18"/>
    <mergeCell ref="A14:B14"/>
    <mergeCell ref="C13:G13"/>
    <mergeCell ref="A1:L1"/>
    <mergeCell ref="A3:B3"/>
    <mergeCell ref="C3:L3"/>
    <mergeCell ref="A4:B4"/>
    <mergeCell ref="C4:L4"/>
    <mergeCell ref="A11:B11"/>
    <mergeCell ref="C11:G11"/>
    <mergeCell ref="H11:I11"/>
    <mergeCell ref="J11:L11"/>
    <mergeCell ref="F6:H6"/>
    <mergeCell ref="A6:E6"/>
    <mergeCell ref="A8:E8"/>
    <mergeCell ref="A34:L34"/>
    <mergeCell ref="A35:L35"/>
    <mergeCell ref="A19:L19"/>
    <mergeCell ref="B22:D22"/>
    <mergeCell ref="E22:L22"/>
    <mergeCell ref="E24:L24"/>
    <mergeCell ref="E26:K26"/>
    <mergeCell ref="A24:D24"/>
    <mergeCell ref="A40:C40"/>
    <mergeCell ref="D37:K37"/>
    <mergeCell ref="D38:G38"/>
    <mergeCell ref="D39:G39"/>
    <mergeCell ref="D40:G40"/>
    <mergeCell ref="A38:C38"/>
    <mergeCell ref="A39:C39"/>
    <mergeCell ref="A37:C37"/>
    <mergeCell ref="H12:I12"/>
    <mergeCell ref="J13:L13"/>
    <mergeCell ref="A15:B15"/>
    <mergeCell ref="C15:G15"/>
    <mergeCell ref="J15:L15"/>
    <mergeCell ref="C14:G14"/>
    <mergeCell ref="A13:B13"/>
    <mergeCell ref="J14:L14"/>
    <mergeCell ref="C12:G12"/>
    <mergeCell ref="H13:I13"/>
    <mergeCell ref="J12:L12"/>
    <mergeCell ref="A16:B16"/>
    <mergeCell ref="C16:G16"/>
    <mergeCell ref="H14:I14"/>
    <mergeCell ref="J16:L16"/>
    <mergeCell ref="H15:I15"/>
  </mergeCells>
  <dataValidations count="1">
    <dataValidation type="whole" operator="greaterThanOrEqual" allowBlank="1" showInputMessage="1" showErrorMessage="1" sqref="L26" xr:uid="{91199A2B-08AE-47A1-AC04-9A51E5D76432}">
      <formula1>0</formula1>
    </dataValidation>
  </dataValidations>
  <pageMargins left="0.7" right="0.7" top="0.75" bottom="0.75" header="0.3" footer="0.3"/>
  <pageSetup paperSize="9" scale="70" orientation="portrait" r:id="rId1"/>
  <headerFooter>
    <oddHeader>&amp;L&amp;9&amp;G&amp;R&amp;G</oddHeader>
    <oddFooter>&amp;L&amp;9ausgedruckt am: &amp;D&amp;C&amp;9&amp;F</oddFoot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2FE6E5E0-163C-4B85-831D-85EDAF3F3AC1}">
          <x14:formula1>
            <xm:f>'don''t touch'!$A$34:$A$38</xm:f>
          </x14:formula1>
          <xm:sqref>F6:H6</xm:sqref>
        </x14:dataValidation>
        <x14:dataValidation type="list" allowBlank="1" showInputMessage="1" showErrorMessage="1" xr:uid="{787369E9-42C9-4171-A93D-194B2D283CA6}">
          <x14:formula1>
            <xm:f>'don''t touch'!$A$1:$A$6</xm:f>
          </x14:formula1>
          <xm:sqref>E22</xm:sqref>
        </x14:dataValidation>
        <x14:dataValidation type="list" allowBlank="1" showInputMessage="1" showErrorMessage="1" xr:uid="{C4655A0C-A2D6-464F-A32A-75290D4F100F}">
          <x14:formula1>
            <xm:f>'don''t touch'!$A$27:$A$32</xm:f>
          </x14:formula1>
          <xm:sqref>H18:L18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B9D24-8AC9-4C9D-AD14-F668B8A2A0A1}">
  <dimension ref="A1:H38"/>
  <sheetViews>
    <sheetView workbookViewId="0"/>
  </sheetViews>
  <sheetFormatPr baseColWidth="10" defaultColWidth="11.42578125" defaultRowHeight="16.5"/>
  <sheetData>
    <row r="1" spans="1:8">
      <c r="A1" s="1" t="s">
        <v>49</v>
      </c>
    </row>
    <row r="2" spans="1:8">
      <c r="A2" t="s">
        <v>56</v>
      </c>
    </row>
    <row r="3" spans="1:8">
      <c r="A3" t="s">
        <v>57</v>
      </c>
    </row>
    <row r="4" spans="1:8">
      <c r="A4" t="s">
        <v>60</v>
      </c>
    </row>
    <row r="5" spans="1:8">
      <c r="A5" t="s">
        <v>61</v>
      </c>
    </row>
    <row r="6" spans="1:8">
      <c r="A6" t="s">
        <v>62</v>
      </c>
    </row>
    <row r="8" spans="1:8">
      <c r="A8" t="s">
        <v>52</v>
      </c>
    </row>
    <row r="9" spans="1:8">
      <c r="A9" t="s">
        <v>54</v>
      </c>
    </row>
    <row r="10" spans="1:8">
      <c r="A10" t="s">
        <v>55</v>
      </c>
    </row>
    <row r="12" spans="1:8">
      <c r="A12" t="s">
        <v>2</v>
      </c>
      <c r="B12" t="s">
        <v>3</v>
      </c>
      <c r="C12" t="s">
        <v>4</v>
      </c>
      <c r="D12" t="s">
        <v>5</v>
      </c>
      <c r="E12" t="s">
        <v>6</v>
      </c>
      <c r="F12" t="s">
        <v>7</v>
      </c>
      <c r="G12" t="s">
        <v>8</v>
      </c>
      <c r="H12" t="s">
        <v>9</v>
      </c>
    </row>
    <row r="13" spans="1:8">
      <c r="C13" t="s">
        <v>10</v>
      </c>
      <c r="D13" t="s">
        <v>10</v>
      </c>
      <c r="E13" t="s">
        <v>11</v>
      </c>
    </row>
    <row r="14" spans="1:8">
      <c r="B14">
        <v>3000</v>
      </c>
      <c r="C14" t="s">
        <v>12</v>
      </c>
      <c r="D14" t="s">
        <v>13</v>
      </c>
      <c r="E14">
        <f t="shared" ref="E14:G17" si="0">+B22</f>
        <v>34.5</v>
      </c>
      <c r="F14">
        <f t="shared" si="0"/>
        <v>15.5</v>
      </c>
      <c r="G14" s="2">
        <f t="shared" si="0"/>
        <v>1.0850000000000002</v>
      </c>
      <c r="H14" s="5">
        <f>MROUND(E22,0.05)</f>
        <v>51.1</v>
      </c>
    </row>
    <row r="15" spans="1:8">
      <c r="B15">
        <v>15000</v>
      </c>
      <c r="C15" t="s">
        <v>14</v>
      </c>
      <c r="D15" t="s">
        <v>13</v>
      </c>
      <c r="E15">
        <f t="shared" si="0"/>
        <v>138</v>
      </c>
      <c r="F15">
        <f t="shared" si="0"/>
        <v>62</v>
      </c>
      <c r="G15" s="2">
        <f t="shared" si="0"/>
        <v>4.3400000000000007</v>
      </c>
      <c r="H15" s="5">
        <f t="shared" ref="H15:H17" si="1">MROUND(E23,0.05)</f>
        <v>204.35000000000002</v>
      </c>
    </row>
    <row r="16" spans="1:8">
      <c r="B16">
        <v>25000</v>
      </c>
      <c r="C16" t="s">
        <v>15</v>
      </c>
      <c r="D16" t="s">
        <v>13</v>
      </c>
      <c r="E16">
        <f t="shared" si="0"/>
        <v>276</v>
      </c>
      <c r="F16">
        <f t="shared" si="0"/>
        <v>124</v>
      </c>
      <c r="G16" s="2">
        <f t="shared" si="0"/>
        <v>8.6800000000000015</v>
      </c>
      <c r="H16" s="5">
        <f t="shared" si="1"/>
        <v>408.70000000000005</v>
      </c>
    </row>
    <row r="17" spans="1:8">
      <c r="B17">
        <v>30000</v>
      </c>
      <c r="C17" t="s">
        <v>16</v>
      </c>
      <c r="D17" t="s">
        <v>13</v>
      </c>
      <c r="E17">
        <f t="shared" si="0"/>
        <v>345</v>
      </c>
      <c r="F17">
        <f t="shared" si="0"/>
        <v>155</v>
      </c>
      <c r="G17" s="2">
        <f t="shared" si="0"/>
        <v>10.850000000000001</v>
      </c>
      <c r="H17" s="5">
        <f t="shared" si="1"/>
        <v>510.85</v>
      </c>
    </row>
    <row r="18" spans="1:8">
      <c r="A18" t="s">
        <v>17</v>
      </c>
      <c r="B18">
        <v>29999</v>
      </c>
      <c r="C18" t="s">
        <v>18</v>
      </c>
      <c r="D18" t="s">
        <v>19</v>
      </c>
    </row>
    <row r="20" spans="1:8">
      <c r="A20" t="s">
        <v>20</v>
      </c>
      <c r="B20" t="s">
        <v>21</v>
      </c>
      <c r="C20" t="s">
        <v>22</v>
      </c>
      <c r="D20" t="s">
        <v>23</v>
      </c>
      <c r="E20" t="s">
        <v>0</v>
      </c>
    </row>
    <row r="21" spans="1:8">
      <c r="B21" s="4">
        <v>0.69</v>
      </c>
      <c r="C21" s="4">
        <v>0.31</v>
      </c>
      <c r="D21" s="4">
        <v>7.0000000000000007E-2</v>
      </c>
      <c r="E21" s="3"/>
    </row>
    <row r="22" spans="1:8">
      <c r="A22">
        <v>50</v>
      </c>
      <c r="B22">
        <f>+A22*B21</f>
        <v>34.5</v>
      </c>
      <c r="C22">
        <f>+A22*C21</f>
        <v>15.5</v>
      </c>
      <c r="D22" s="2">
        <f>+C22*$D$21</f>
        <v>1.0850000000000002</v>
      </c>
      <c r="E22" s="3">
        <f t="shared" ref="E22:E25" si="2">SUM(B22:D22)</f>
        <v>51.085000000000001</v>
      </c>
    </row>
    <row r="23" spans="1:8">
      <c r="A23">
        <v>200</v>
      </c>
      <c r="B23">
        <f>+A23*B21</f>
        <v>138</v>
      </c>
      <c r="C23">
        <f>+A23*C21</f>
        <v>62</v>
      </c>
      <c r="D23" s="2">
        <f t="shared" ref="D23:D25" si="3">+C23*$D$21</f>
        <v>4.3400000000000007</v>
      </c>
      <c r="E23" s="3">
        <f t="shared" si="2"/>
        <v>204.34</v>
      </c>
    </row>
    <row r="24" spans="1:8">
      <c r="A24">
        <v>400</v>
      </c>
      <c r="B24">
        <f>+A24*B21</f>
        <v>276</v>
      </c>
      <c r="C24">
        <f>+A24*C21</f>
        <v>124</v>
      </c>
      <c r="D24" s="2">
        <f t="shared" si="3"/>
        <v>8.6800000000000015</v>
      </c>
      <c r="E24" s="3">
        <f t="shared" si="2"/>
        <v>408.68</v>
      </c>
    </row>
    <row r="25" spans="1:8">
      <c r="A25">
        <v>500</v>
      </c>
      <c r="B25">
        <f>+A25*B21</f>
        <v>345</v>
      </c>
      <c r="C25">
        <f>+A25*C21</f>
        <v>155</v>
      </c>
      <c r="D25" s="2">
        <f t="shared" si="3"/>
        <v>10.850000000000001</v>
      </c>
      <c r="E25" s="3">
        <f t="shared" si="2"/>
        <v>510.85</v>
      </c>
    </row>
    <row r="27" spans="1:8">
      <c r="A27" s="1" t="s">
        <v>49</v>
      </c>
    </row>
    <row r="28" spans="1:8">
      <c r="A28" t="s">
        <v>50</v>
      </c>
    </row>
    <row r="29" spans="1:8">
      <c r="A29" t="s">
        <v>51</v>
      </c>
    </row>
    <row r="30" spans="1:8">
      <c r="A30" t="s">
        <v>24</v>
      </c>
    </row>
    <row r="31" spans="1:8">
      <c r="A31" t="s">
        <v>66</v>
      </c>
    </row>
    <row r="32" spans="1:8">
      <c r="A32" t="s">
        <v>67</v>
      </c>
    </row>
    <row r="34" spans="1:1">
      <c r="A34" s="1" t="s">
        <v>49</v>
      </c>
    </row>
    <row r="35" spans="1:1">
      <c r="A35">
        <v>2024</v>
      </c>
    </row>
    <row r="36" spans="1:1">
      <c r="A36">
        <v>2025</v>
      </c>
    </row>
    <row r="37" spans="1:1">
      <c r="A37">
        <v>2026</v>
      </c>
    </row>
    <row r="38" spans="1:1">
      <c r="A38">
        <v>2027</v>
      </c>
    </row>
  </sheetData>
  <sheetProtection algorithmName="SHA-512" hashValue="MNSedpTgOtuePBYskOmHqE4pemRHB1jCJiUhPhbSiCrsC6l0YzVX0HOJCvmo4R7DCzhWD4eXcFwP1UooKVRR5A==" saltValue="TDKRelq8++BtGuKQP9p1yg==" spinCount="100000" sheet="1" objects="1" scenarios="1" selectLockedCells="1"/>
  <phoneticPr fontId="1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649f20fa-f969-41ee-a36a-b3281c52839a" xsi:nil="true"/>
    <lcf76f155ced4ddcb4097134ff3c332f xmlns="3a19f3fa-da8f-45af-b637-75be0e2377cc">
      <Terms xmlns="http://schemas.microsoft.com/office/infopath/2007/PartnerControls"/>
    </lcf76f155ced4ddcb4097134ff3c332f>
    <_ip_UnifiedCompliancePolicyProperties xmlns="http://schemas.microsoft.com/sharepoint/v3" xsi:nil="true"/>
    <_dlc_DocId xmlns="649f20fa-f969-41ee-a36a-b3281c52839a">YZQSEQ23Z4NW-366884403-1062671</_dlc_DocId>
    <_dlc_DocIdUrl xmlns="649f20fa-f969-41ee-a36a-b3281c52839a">
      <Url>https://ssach.sharepoint.com/_layouts/15/DocIdRedir.aspx?ID=YZQSEQ23Z4NW-366884403-1062671</Url>
      <Description>YZQSEQ23Z4NW-366884403-1062671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0DA4D2BA0360134F9B76D338C25E9741" ma:contentTypeVersion="151" ma:contentTypeDescription="Crée un document." ma:contentTypeScope="" ma:versionID="d8d890a676a7aab4c440929ec0b9377e">
  <xsd:schema xmlns:xsd="http://www.w3.org/2001/XMLSchema" xmlns:xs="http://www.w3.org/2001/XMLSchema" xmlns:p="http://schemas.microsoft.com/office/2006/metadata/properties" xmlns:ns1="http://schemas.microsoft.com/sharepoint/v3" xmlns:ns2="3a19f3fa-da8f-45af-b637-75be0e2377cc" xmlns:ns3="649f20fa-f969-41ee-a36a-b3281c52839a" targetNamespace="http://schemas.microsoft.com/office/2006/metadata/properties" ma:root="true" ma:fieldsID="0ce573fbfd4b0b66c917affacb8b6568" ns1:_="" ns2:_="" ns3:_="">
    <xsd:import namespace="http://schemas.microsoft.com/sharepoint/v3"/>
    <xsd:import namespace="3a19f3fa-da8f-45af-b637-75be0e2377cc"/>
    <xsd:import namespace="649f20fa-f969-41ee-a36a-b3281c52839a"/>
    <xsd:element name="properties">
      <xsd:complexType>
        <xsd:sequence>
          <xsd:element name="documentManagement">
            <xsd:complexType>
              <xsd:all>
                <xsd:element ref="ns2:MediaServiceMetadata" minOccurs="0"/>
                <xsd:element ref="ns2:MediaServiceFastMetadata" minOccurs="0"/>
                <xsd:element ref="ns2:MediaServiceDateTaken" minOccurs="0"/>
                <xsd:element ref="ns3:_dlc_DocId" minOccurs="0"/>
                <xsd:element ref="ns3:_dlc_DocIdUrl" minOccurs="0"/>
                <xsd:element ref="ns3:_dlc_DocIdPersistId"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Propriétés de la stratégie de conformité unifiée" ma:hidden="true" ma:internalName="_ip_UnifiedCompliancePolicyProperties">
      <xsd:simpleType>
        <xsd:restriction base="dms:Note"/>
      </xsd:simpleType>
    </xsd:element>
    <xsd:element name="_ip_UnifiedCompliancePolicyUIAction" ma:index="23"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19f3fa-da8f-45af-b637-75be0e237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Balises d’images" ma:readOnly="false" ma:fieldId="{5cf76f15-5ced-4ddc-b409-7134ff3c332f}" ma:taxonomyMulti="true" ma:sspId="d3f9bd94-dcf6-4093-a3ca-811358507a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9f20fa-f969-41ee-a36a-b3281c52839a" elementFormDefault="qualified">
    <xsd:import namespace="http://schemas.microsoft.com/office/2006/documentManagement/types"/>
    <xsd:import namespace="http://schemas.microsoft.com/office/infopath/2007/PartnerControls"/>
    <xsd:element name="_dlc_DocId" ma:index="11" nillable="true" ma:displayName="Valeur d’ID de document" ma:description="Valeur de l’ID de document affecté à cet élément." ma:internalName="_dlc_DocId" ma:readOnly="true">
      <xsd:simpleType>
        <xsd:restriction base="dms:Text"/>
      </xsd:simpleType>
    </xsd:element>
    <xsd:element name="_dlc_DocIdUrl" ma:index="12"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element name="SharedWithUsers" ma:index="2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Partagé avec détails" ma:internalName="SharedWithDetails" ma:readOnly="true">
      <xsd:simpleType>
        <xsd:restriction base="dms:Note">
          <xsd:maxLength value="255"/>
        </xsd:restriction>
      </xsd:simpleType>
    </xsd:element>
    <xsd:element name="TaxCatchAll" ma:index="28" nillable="true" ma:displayName="Taxonomy Catch All Column" ma:hidden="true" ma:list="{a1ea7139-5aa5-44d9-ad25-5c383b5f1fce}" ma:internalName="TaxCatchAll" ma:showField="CatchAllData" ma:web="649f20fa-f969-41ee-a36a-b3281c5283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AC853E-62C1-49D9-A5C4-62D7FD702BA4}">
  <ds:schemaRefs>
    <ds:schemaRef ds:uri="3a19f3fa-da8f-45af-b637-75be0e2377cc"/>
    <ds:schemaRef ds:uri="http://schemas.microsoft.com/office/2006/documentManagement/types"/>
    <ds:schemaRef ds:uri="http://purl.org/dc/elements/1.1/"/>
    <ds:schemaRef ds:uri="http://purl.org/dc/dcmitype/"/>
    <ds:schemaRef ds:uri="http://schemas.microsoft.com/office/infopath/2007/PartnerControls"/>
    <ds:schemaRef ds:uri="http://schemas.microsoft.com/sharepoint/v3"/>
    <ds:schemaRef ds:uri="http://schemas.openxmlformats.org/package/2006/metadata/core-properties"/>
    <ds:schemaRef ds:uri="http://purl.org/dc/terms/"/>
    <ds:schemaRef ds:uri="649f20fa-f969-41ee-a36a-b3281c52839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464D369-8B31-4865-95F9-68F6E81163BD}">
  <ds:schemaRefs>
    <ds:schemaRef ds:uri="http://schemas.microsoft.com/sharepoint/v3/contenttype/forms"/>
  </ds:schemaRefs>
</ds:datastoreItem>
</file>

<file path=customXml/itemProps3.xml><?xml version="1.0" encoding="utf-8"?>
<ds:datastoreItem xmlns:ds="http://schemas.openxmlformats.org/officeDocument/2006/customXml" ds:itemID="{D26D5361-7CFF-41FA-B433-7C80EEA9808B}">
  <ds:schemaRefs>
    <ds:schemaRef ds:uri="http://schemas.microsoft.com/sharepoint/events"/>
  </ds:schemaRefs>
</ds:datastoreItem>
</file>

<file path=customXml/itemProps4.xml><?xml version="1.0" encoding="utf-8"?>
<ds:datastoreItem xmlns:ds="http://schemas.openxmlformats.org/officeDocument/2006/customXml" ds:itemID="{3036E47F-3BB7-4F6F-A638-BFC88D1DDA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TC14 - Dich. d’utilizzazione</vt:lpstr>
      <vt:lpstr>don't touch</vt:lpstr>
      <vt:lpstr>'TC14 - Dich. d’utilizzazione'!Zone_d_impression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 KAEMPF</dc:creator>
  <cp:keywords/>
  <dc:description/>
  <cp:lastModifiedBy>Jan KAEMPF</cp:lastModifiedBy>
  <cp:revision/>
  <cp:lastPrinted>2023-02-03T14:00:43Z</cp:lastPrinted>
  <dcterms:created xsi:type="dcterms:W3CDTF">2022-11-04T15:00:24Z</dcterms:created>
  <dcterms:modified xsi:type="dcterms:W3CDTF">2025-05-19T16:01:27Z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0x0101000DA4D2BA0360134F9B76D338C25E9741</vt:lpwstr>
  </property>
  <property fmtid="{D5CDD505-2E9C-101B-9397-08002B2CF9AE}" pid="3" name="MediaServiceImageTags">
    <vt:lpwstr/>
  </property>
  <property fmtid="{D5CDD505-2E9C-101B-9397-08002B2CF9AE}" pid="4" name="_dlc_DocIdItemGuid">
    <vt:lpwstr>4ddcedad-8269-48de-993b-ff3ffa11bfc0</vt:lpwstr>
  </property>
</Properties>
</file>